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drawings/drawing3.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8.xml" ContentType="application/vnd.openxmlformats-officedocument.spreadsheetml.comments+xml"/>
  <Override PartName="/xl/drawings/drawing4.xml" ContentType="application/vnd.openxmlformats-officedocument.drawing+xml"/>
  <Override PartName="/xl/ctrlProps/ctrlProp13.xml" ContentType="application/vnd.ms-excel.controlproperties+xml"/>
  <Override PartName="/xl/ctrlProps/ctrlProp14.xml" ContentType="application/vnd.ms-excel.controlproperties+xml"/>
  <Override PartName="/xl/drawings/drawing5.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updateLinks="never" codeName="현재_통합_문서"/>
  <mc:AlternateContent xmlns:mc="http://schemas.openxmlformats.org/markup-compatibility/2006">
    <mc:Choice Requires="x15">
      <x15ac:absPath xmlns:x15ac="http://schemas.microsoft.com/office/spreadsheetml/2010/11/ac" url="E:\CFB\2023\간접비\2023 간접비 스캔\3. 학술활동경비\"/>
    </mc:Choice>
  </mc:AlternateContent>
  <bookViews>
    <workbookView xWindow="0" yWindow="0" windowWidth="28800" windowHeight="12390" tabRatio="951" activeTab="1"/>
  </bookViews>
  <sheets>
    <sheet name="2023 지원안내" sheetId="36" r:id="rId1"/>
    <sheet name="신청서식(제출서류) 목차" sheetId="54" r:id="rId2"/>
    <sheet name="1" sheetId="30" r:id="rId3"/>
    <sheet name="1-2" sheetId="58" r:id="rId4"/>
    <sheet name="1-3" sheetId="55" r:id="rId5"/>
    <sheet name="(국외여비기준)" sheetId="53" r:id="rId6"/>
    <sheet name="(경비부담증명서)" sheetId="39" r:id="rId7"/>
    <sheet name="2-1" sheetId="31" r:id="rId8"/>
    <sheet name="2-2" sheetId="57" r:id="rId9"/>
    <sheet name="3-1" sheetId="43" r:id="rId10"/>
    <sheet name="3-2" sheetId="56" r:id="rId11"/>
    <sheet name="3-3" sheetId="45" r:id="rId12"/>
    <sheet name="4-1" sheetId="47" r:id="rId13"/>
    <sheet name="4-2" sheetId="51" r:id="rId14"/>
    <sheet name="5-1" sheetId="46" r:id="rId15"/>
    <sheet name="5-2" sheetId="40" r:id="rId16"/>
    <sheet name="(확인서)" sheetId="38" r:id="rId17"/>
    <sheet name="JCR지표(분야별)" sheetId="22" state="hidden" r:id="rId18"/>
    <sheet name="출장지" sheetId="3" state="hidden" r:id="rId19"/>
  </sheets>
  <externalReferences>
    <externalReference r:id="rId20"/>
    <externalReference r:id="rId21"/>
  </externalReferences>
  <definedNames>
    <definedName name="_xlnm._FilterDatabase" localSheetId="17" hidden="1">'JCR지표(분야별)'!$A$1:$C$28060</definedName>
    <definedName name="_xlnm.Print_Area" localSheetId="6">'(경비부담증명서)'!$A$1:$H$30</definedName>
    <definedName name="_xlnm.Print_Area" localSheetId="5">'(국외여비기준)'!#REF!</definedName>
    <definedName name="_xlnm.Print_Area" localSheetId="2">'1'!$A$1:$Q$35</definedName>
    <definedName name="_xlnm.Print_Area" localSheetId="3">'1-2'!$A$2:$K$28</definedName>
    <definedName name="_xlnm.Print_Area" localSheetId="4">'1-3'!$A$1:$I$35</definedName>
    <definedName name="_xlnm.Print_Area" localSheetId="0">'2023 지원안내'!$A$1:$E$19</definedName>
    <definedName name="_xlnm.Print_Area" localSheetId="1">'신청서식(제출서류) 목차'!$A$1:$J$30</definedName>
    <definedName name="가">출장지!$G$1:$J$10</definedName>
    <definedName name="국외여비단가">출장지!$F$2:$J$37</definedName>
    <definedName name="나">출장지!$G$11:$J$19</definedName>
    <definedName name="다">출장지!$G$20:$J$28</definedName>
    <definedName name="등급" localSheetId="17">[1]출장지!$F$2:$F$37</definedName>
    <definedName name="등급">출장지!$F$2:$F$37</definedName>
    <definedName name="라">출장지!$G$29:$J$37</definedName>
    <definedName name="숙박비" localSheetId="17">[1]출장지!$I$2:$I$37</definedName>
    <definedName name="숙박비">출장지!$I$2:$I$37</definedName>
    <definedName name="식비" localSheetId="17">[1]출장지!$J$2:$J$37</definedName>
    <definedName name="식비">출장지!$J$2:$J$37</definedName>
    <definedName name="이름" localSheetId="5">#REF!</definedName>
    <definedName name="이름" localSheetId="4">#REF!</definedName>
    <definedName name="이름" localSheetId="8">#REF!</definedName>
    <definedName name="이름" localSheetId="10">#REF!</definedName>
    <definedName name="이름">#REF!</definedName>
    <definedName name="일비" localSheetId="17">[1]출장지!$H$2:$H$37</definedName>
    <definedName name="일비">출장지!$H$2:$H$37</definedName>
    <definedName name="직급" localSheetId="17">[1]출장지!$G$2:$G$37</definedName>
    <definedName name="직급">출장지!$G$2:$G$37</definedName>
    <definedName name="출장국" localSheetId="18">출장지!$B$2:$B$156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32" i="30" l="1"/>
  <c r="O33" i="30"/>
  <c r="O34" i="30"/>
  <c r="O31" i="30"/>
  <c r="P5" i="57"/>
  <c r="R5" i="57"/>
  <c r="Q5" i="57"/>
  <c r="C5" i="57"/>
  <c r="C6" i="45"/>
  <c r="K5" i="45" s="1"/>
  <c r="P10" i="45" s="1"/>
  <c r="C5" i="45"/>
  <c r="K3" i="45" s="1"/>
  <c r="P9" i="45"/>
  <c r="C3" i="56"/>
  <c r="B11" i="58" l="1"/>
  <c r="H8" i="58"/>
  <c r="J8" i="58" s="1"/>
  <c r="Y5" i="57" l="1"/>
  <c r="W5" i="57"/>
  <c r="U5" i="57"/>
  <c r="C7" i="45"/>
  <c r="J29" i="57"/>
  <c r="M29" i="57"/>
  <c r="D5" i="56"/>
  <c r="C4" i="56"/>
  <c r="J27" i="56" s="1"/>
  <c r="I21" i="56"/>
  <c r="J4" i="56" s="1"/>
  <c r="D16" i="57"/>
  <c r="H8" i="55" l="1"/>
  <c r="E8" i="55"/>
  <c r="B8" i="55"/>
  <c r="H5" i="55"/>
  <c r="H6" i="55"/>
  <c r="E6" i="55"/>
  <c r="A25" i="39" l="1"/>
  <c r="A12" i="38" l="1"/>
  <c r="A20" i="40"/>
  <c r="A20" i="46"/>
  <c r="A18" i="47"/>
  <c r="P3" i="45"/>
  <c r="F6" i="45"/>
  <c r="A25" i="43"/>
  <c r="A23" i="31"/>
  <c r="A12" i="57" s="1"/>
  <c r="I27" i="57" s="1"/>
  <c r="A32" i="30"/>
  <c r="H7" i="47" l="1"/>
  <c r="E22" i="40" l="1"/>
  <c r="P7" i="47" l="1"/>
  <c r="O7" i="47"/>
  <c r="N7" i="47"/>
  <c r="P6" i="47"/>
  <c r="O6" i="47"/>
  <c r="N6" i="47"/>
  <c r="R4" i="43"/>
  <c r="F4" i="56" s="1"/>
  <c r="O4" i="43"/>
  <c r="R3" i="43"/>
  <c r="O3" i="43"/>
  <c r="M3" i="45" l="1"/>
  <c r="Q10" i="45" s="1"/>
  <c r="F3" i="56"/>
  <c r="M5" i="45"/>
  <c r="F22" i="40"/>
  <c r="H13" i="46"/>
  <c r="H12" i="46"/>
  <c r="H11" i="46"/>
  <c r="H10" i="46"/>
  <c r="H14" i="46" s="1"/>
  <c r="H13" i="40"/>
  <c r="H12" i="40"/>
  <c r="H11" i="40"/>
  <c r="H10" i="40"/>
  <c r="H14" i="40" s="1"/>
  <c r="H8" i="40"/>
  <c r="F22" i="46"/>
  <c r="E7" i="46"/>
  <c r="H8" i="46" s="1"/>
  <c r="R10" i="45" l="1"/>
  <c r="H19" i="43"/>
  <c r="D13" i="31" l="1"/>
  <c r="D14" i="31"/>
  <c r="D12" i="31"/>
  <c r="D15" i="31" l="1"/>
  <c r="B15" i="31"/>
  <c r="H24" i="30"/>
  <c r="D9" i="51" l="1"/>
  <c r="G6" i="51" l="1"/>
  <c r="E6" i="51"/>
  <c r="C6" i="51"/>
  <c r="E14" i="38"/>
  <c r="F5" i="51"/>
  <c r="D5" i="51"/>
  <c r="K9" i="47"/>
  <c r="Q4" i="47"/>
  <c r="O4" i="47"/>
  <c r="K6" i="47"/>
  <c r="J6" i="47"/>
  <c r="I6" i="47"/>
  <c r="H6" i="47"/>
  <c r="K4" i="47"/>
  <c r="J4" i="47"/>
  <c r="I4" i="47"/>
  <c r="H4" i="47"/>
  <c r="I9" i="47"/>
  <c r="D19" i="47"/>
  <c r="F25" i="31"/>
  <c r="G28" i="31" s="1"/>
  <c r="I34" i="30"/>
  <c r="L35" i="30" s="1"/>
  <c r="M9" i="45"/>
  <c r="S5" i="51" l="1"/>
  <c r="K6" i="51"/>
  <c r="R37" i="51" l="1"/>
  <c r="O37" i="51" l="1"/>
  <c r="E9" i="51"/>
  <c r="G9" i="51"/>
  <c r="E37" i="51" l="1"/>
  <c r="H9" i="47" l="1"/>
  <c r="N4" i="47"/>
  <c r="C5" i="51" s="1"/>
  <c r="C35" i="51" s="1"/>
  <c r="C10" i="45" l="1"/>
  <c r="N15" i="43"/>
  <c r="B7" i="56" l="1"/>
  <c r="B5" i="56"/>
  <c r="E5" i="56" s="1"/>
  <c r="E13" i="43"/>
  <c r="C14" i="43" s="1"/>
  <c r="F14" i="43"/>
  <c r="I27" i="43"/>
  <c r="K29" i="43" s="1"/>
  <c r="J8" i="43"/>
  <c r="K14" i="43" l="1"/>
  <c r="I4" i="56" s="1"/>
  <c r="K4" i="56" s="1"/>
  <c r="I7" i="30" l="1"/>
  <c r="I16" i="30" l="1"/>
  <c r="K16" i="30" s="1"/>
  <c r="I15" i="30"/>
  <c r="K15" i="30" s="1"/>
  <c r="I14" i="30"/>
  <c r="K14" i="30" s="1"/>
  <c r="E18" i="30" l="1"/>
  <c r="E19" i="30" s="1"/>
</calcChain>
</file>

<file path=xl/comments1.xml><?xml version="1.0" encoding="utf-8"?>
<comments xmlns="http://schemas.openxmlformats.org/spreadsheetml/2006/main">
  <authors>
    <author>Windows User</author>
  </authors>
  <commentList>
    <comment ref="N1" authorId="0" shapeId="0">
      <text>
        <r>
          <rPr>
            <sz val="9"/>
            <color indexed="81"/>
            <rFont val="Tahoma"/>
            <family val="2"/>
          </rPr>
          <t xml:space="preserve">* </t>
        </r>
        <r>
          <rPr>
            <sz val="9"/>
            <color indexed="81"/>
            <rFont val="맑은 고딕"/>
            <family val="3"/>
            <charset val="129"/>
          </rPr>
          <t>지원신청서</t>
        </r>
        <r>
          <rPr>
            <sz val="9"/>
            <color indexed="81"/>
            <rFont val="Tahoma"/>
            <family val="2"/>
          </rPr>
          <t xml:space="preserve"> </t>
        </r>
        <r>
          <rPr>
            <sz val="9"/>
            <color indexed="81"/>
            <rFont val="맑은 고딕"/>
            <family val="3"/>
            <charset val="129"/>
          </rPr>
          <t>제출시</t>
        </r>
        <r>
          <rPr>
            <sz val="9"/>
            <color indexed="81"/>
            <rFont val="Tahoma"/>
            <family val="2"/>
          </rPr>
          <t xml:space="preserve"> </t>
        </r>
        <r>
          <rPr>
            <sz val="9"/>
            <color indexed="81"/>
            <rFont val="맑은 고딕"/>
            <family val="3"/>
            <charset val="129"/>
          </rPr>
          <t>함께</t>
        </r>
        <r>
          <rPr>
            <sz val="9"/>
            <color indexed="81"/>
            <rFont val="맑은 고딕"/>
            <family val="3"/>
            <charset val="129"/>
            <scheme val="minor"/>
          </rPr>
          <t xml:space="preserve"> 제출</t>
        </r>
      </text>
    </comment>
    <comment ref="I7" authorId="0" shapeId="0">
      <text>
        <r>
          <rPr>
            <sz val="9"/>
            <color indexed="81"/>
            <rFont val="돋움"/>
            <family val="3"/>
            <charset val="129"/>
          </rPr>
          <t>국가별</t>
        </r>
        <r>
          <rPr>
            <sz val="9"/>
            <color indexed="81"/>
            <rFont val="Tahoma"/>
            <family val="2"/>
          </rPr>
          <t xml:space="preserve"> </t>
        </r>
        <r>
          <rPr>
            <sz val="9"/>
            <color indexed="81"/>
            <rFont val="돋움"/>
            <family val="3"/>
            <charset val="129"/>
          </rPr>
          <t>등급</t>
        </r>
        <r>
          <rPr>
            <sz val="9"/>
            <color indexed="81"/>
            <rFont val="Tahoma"/>
            <family val="2"/>
          </rPr>
          <t xml:space="preserve"> </t>
        </r>
        <r>
          <rPr>
            <sz val="9"/>
            <color indexed="81"/>
            <rFont val="돋움"/>
            <family val="3"/>
            <charset val="129"/>
          </rPr>
          <t>기재</t>
        </r>
      </text>
    </comment>
    <comment ref="K13" authorId="0" shapeId="0">
      <text>
        <r>
          <rPr>
            <sz val="9"/>
            <color indexed="81"/>
            <rFont val="돋움"/>
            <family val="3"/>
            <charset val="129"/>
          </rPr>
          <t>신청서</t>
        </r>
        <r>
          <rPr>
            <sz val="9"/>
            <color indexed="81"/>
            <rFont val="Tahoma"/>
            <family val="2"/>
          </rPr>
          <t xml:space="preserve"> </t>
        </r>
        <r>
          <rPr>
            <sz val="9"/>
            <color indexed="81"/>
            <rFont val="돋움"/>
            <family val="3"/>
            <charset val="129"/>
          </rPr>
          <t>제출일</t>
        </r>
        <r>
          <rPr>
            <sz val="9"/>
            <color indexed="81"/>
            <rFont val="Tahoma"/>
            <family val="2"/>
          </rPr>
          <t xml:space="preserve"> </t>
        </r>
        <r>
          <rPr>
            <sz val="9"/>
            <color indexed="81"/>
            <rFont val="돋움"/>
            <family val="3"/>
            <charset val="129"/>
          </rPr>
          <t>기준</t>
        </r>
        <r>
          <rPr>
            <sz val="9"/>
            <color indexed="81"/>
            <rFont val="Tahoma"/>
            <family val="2"/>
          </rPr>
          <t xml:space="preserve"> </t>
        </r>
        <r>
          <rPr>
            <sz val="9"/>
            <color indexed="81"/>
            <rFont val="돋움"/>
            <family val="3"/>
            <charset val="129"/>
          </rPr>
          <t>고시환율</t>
        </r>
        <r>
          <rPr>
            <sz val="9"/>
            <color indexed="81"/>
            <rFont val="Tahoma"/>
            <family val="2"/>
          </rPr>
          <t xml:space="preserve"> </t>
        </r>
        <r>
          <rPr>
            <sz val="9"/>
            <color indexed="81"/>
            <rFont val="돋움"/>
            <family val="3"/>
            <charset val="129"/>
          </rPr>
          <t>기재</t>
        </r>
      </text>
    </comment>
    <comment ref="L19" authorId="0" shapeId="0">
      <text>
        <r>
          <rPr>
            <sz val="9"/>
            <color indexed="81"/>
            <rFont val="돋움"/>
            <family val="3"/>
            <charset val="129"/>
          </rPr>
          <t>지원신청</t>
        </r>
        <r>
          <rPr>
            <sz val="9"/>
            <color indexed="81"/>
            <rFont val="Tahoma"/>
            <family val="2"/>
          </rPr>
          <t xml:space="preserve"> </t>
        </r>
        <r>
          <rPr>
            <sz val="9"/>
            <color indexed="81"/>
            <rFont val="돋움"/>
            <family val="3"/>
            <charset val="129"/>
          </rPr>
          <t>가능액</t>
        </r>
        <r>
          <rPr>
            <sz val="9"/>
            <color indexed="81"/>
            <rFont val="Tahoma"/>
            <family val="2"/>
          </rPr>
          <t xml:space="preserve"> 
: 2,500,000</t>
        </r>
        <r>
          <rPr>
            <sz val="9"/>
            <color indexed="81"/>
            <rFont val="돋움"/>
            <family val="3"/>
            <charset val="129"/>
          </rPr>
          <t>원</t>
        </r>
      </text>
    </comment>
  </commentList>
</comments>
</file>

<file path=xl/comments2.xml><?xml version="1.0" encoding="utf-8"?>
<comments xmlns="http://schemas.openxmlformats.org/spreadsheetml/2006/main">
  <authors>
    <author>Windows User</author>
  </authors>
  <commentList>
    <comment ref="A23" authorId="0" shapeId="0">
      <text>
        <r>
          <rPr>
            <sz val="9"/>
            <color indexed="81"/>
            <rFont val="돋움"/>
            <family val="3"/>
            <charset val="129"/>
          </rPr>
          <t>출장일보다
사전</t>
        </r>
        <r>
          <rPr>
            <sz val="9"/>
            <color indexed="81"/>
            <rFont val="Tahoma"/>
            <family val="2"/>
          </rPr>
          <t xml:space="preserve"> </t>
        </r>
        <r>
          <rPr>
            <sz val="9"/>
            <color indexed="81"/>
            <rFont val="돋움"/>
            <family val="3"/>
            <charset val="129"/>
          </rPr>
          <t>날짜로</t>
        </r>
        <r>
          <rPr>
            <sz val="9"/>
            <color indexed="81"/>
            <rFont val="Tahoma"/>
            <family val="2"/>
          </rPr>
          <t xml:space="preserve"> </t>
        </r>
        <r>
          <rPr>
            <sz val="9"/>
            <color indexed="81"/>
            <rFont val="돋움"/>
            <family val="3"/>
            <charset val="129"/>
          </rPr>
          <t>작성</t>
        </r>
      </text>
    </comment>
  </commentList>
</comments>
</file>

<file path=xl/comments3.xml><?xml version="1.0" encoding="utf-8"?>
<comments xmlns="http://schemas.openxmlformats.org/spreadsheetml/2006/main">
  <authors>
    <author>Windows User</author>
  </authors>
  <commentList>
    <comment ref="A1" authorId="0" shapeId="0">
      <text>
        <r>
          <rPr>
            <sz val="9"/>
            <color indexed="81"/>
            <rFont val="Tahoma"/>
            <family val="2"/>
          </rPr>
          <t xml:space="preserve">* </t>
        </r>
        <r>
          <rPr>
            <sz val="9"/>
            <color indexed="81"/>
            <rFont val="맑은 고딕"/>
            <family val="3"/>
            <charset val="129"/>
          </rPr>
          <t>결과보고서는</t>
        </r>
        <r>
          <rPr>
            <b/>
            <sz val="9"/>
            <color indexed="81"/>
            <rFont val="Tahoma"/>
            <family val="2"/>
          </rPr>
          <t xml:space="preserve"> </t>
        </r>
        <r>
          <rPr>
            <sz val="9"/>
            <color indexed="81"/>
            <rFont val="맑은 고딕"/>
            <family val="3"/>
            <charset val="129"/>
            <scheme val="minor"/>
          </rPr>
          <t>귀국 후 일주일 이내 제출</t>
        </r>
      </text>
    </comment>
  </commentList>
</comments>
</file>

<file path=xl/comments4.xml><?xml version="1.0" encoding="utf-8"?>
<comments xmlns="http://schemas.openxmlformats.org/spreadsheetml/2006/main">
  <authors>
    <author>Windows User</author>
  </authors>
  <commentList>
    <comment ref="B20" authorId="0" shapeId="0">
      <text>
        <r>
          <rPr>
            <sz val="9"/>
            <color indexed="81"/>
            <rFont val="돋움"/>
            <family val="3"/>
            <charset val="129"/>
          </rPr>
          <t>개인카드로</t>
        </r>
        <r>
          <rPr>
            <sz val="9"/>
            <color indexed="81"/>
            <rFont val="Tahoma"/>
            <family val="2"/>
          </rPr>
          <t xml:space="preserve"> </t>
        </r>
        <r>
          <rPr>
            <sz val="9"/>
            <color indexed="81"/>
            <rFont val="돋움"/>
            <family val="3"/>
            <charset val="129"/>
          </rPr>
          <t>선결제하는</t>
        </r>
        <r>
          <rPr>
            <sz val="9"/>
            <color indexed="81"/>
            <rFont val="Tahoma"/>
            <family val="2"/>
          </rPr>
          <t xml:space="preserve"> </t>
        </r>
        <r>
          <rPr>
            <sz val="9"/>
            <color indexed="81"/>
            <rFont val="돋움"/>
            <family val="3"/>
            <charset val="129"/>
          </rPr>
          <t>경우</t>
        </r>
        <r>
          <rPr>
            <sz val="9"/>
            <color indexed="81"/>
            <rFont val="Tahoma"/>
            <family val="2"/>
          </rPr>
          <t xml:space="preserve"> [6. </t>
        </r>
        <r>
          <rPr>
            <sz val="9"/>
            <color indexed="81"/>
            <rFont val="돋움"/>
            <family val="3"/>
            <charset val="129"/>
          </rPr>
          <t>확인서</t>
        </r>
        <r>
          <rPr>
            <sz val="9"/>
            <color indexed="81"/>
            <rFont val="Tahoma"/>
            <family val="2"/>
          </rPr>
          <t xml:space="preserve">] </t>
        </r>
        <r>
          <rPr>
            <sz val="9"/>
            <color indexed="81"/>
            <rFont val="돋움"/>
            <family val="3"/>
            <charset val="129"/>
          </rPr>
          <t>추가</t>
        </r>
        <r>
          <rPr>
            <sz val="9"/>
            <color indexed="81"/>
            <rFont val="Tahoma"/>
            <family val="2"/>
          </rPr>
          <t xml:space="preserve"> </t>
        </r>
        <r>
          <rPr>
            <sz val="9"/>
            <color indexed="81"/>
            <rFont val="돋움"/>
            <family val="3"/>
            <charset val="129"/>
          </rPr>
          <t>제출</t>
        </r>
      </text>
    </comment>
  </commentList>
</comments>
</file>

<file path=xl/comments5.xml><?xml version="1.0" encoding="utf-8"?>
<comments xmlns="http://schemas.openxmlformats.org/spreadsheetml/2006/main">
  <authors>
    <author>Windows User</author>
  </authors>
  <commentList>
    <comment ref="A9" authorId="0" shapeId="0">
      <text>
        <r>
          <rPr>
            <b/>
            <u/>
            <sz val="9"/>
            <color indexed="39"/>
            <rFont val="맑은 고딕"/>
            <family val="3"/>
            <charset val="129"/>
          </rPr>
          <t>&lt; SAFE 안전등급에 따른 지원 여부 및 추가 제출서류 &gt;</t>
        </r>
        <r>
          <rPr>
            <sz val="9"/>
            <color indexed="39"/>
            <rFont val="맑은 고딕"/>
            <family val="3"/>
            <charset val="129"/>
          </rPr>
          <t xml:space="preserve">
  : 건전학술활동지원시스템(https://safe.koar.kr) 상 학술지의 검색 결과
  (1) 특이사항 없음 : 지원 가능
</t>
        </r>
        <r>
          <rPr>
            <sz val="9"/>
            <color indexed="33"/>
            <rFont val="맑은 고딕"/>
            <family val="3"/>
            <charset val="129"/>
          </rPr>
          <t xml:space="preserve">  (2) 안전등급 없거나 검색되지 않을 경우 : [서식 2-2] [서식 2-3] [서식 2-4] 추가 제출</t>
        </r>
        <r>
          <rPr>
            <sz val="9"/>
            <color indexed="39"/>
            <rFont val="맑은 고딕"/>
            <family val="3"/>
            <charset val="129"/>
          </rPr>
          <t xml:space="preserve">
  (3) 부실, 주의, 논쟁중일 경우 : 지원 불가</t>
        </r>
      </text>
    </comment>
  </commentList>
</comments>
</file>

<file path=xl/comments6.xml><?xml version="1.0" encoding="utf-8"?>
<comments xmlns="http://schemas.openxmlformats.org/spreadsheetml/2006/main">
  <authors>
    <author>Windows User</author>
    <author>Windows 사용자</author>
  </authors>
  <commentList>
    <comment ref="J7" authorId="0" shapeId="0">
      <text>
        <r>
          <rPr>
            <sz val="9"/>
            <color indexed="81"/>
            <rFont val="돋움"/>
            <family val="3"/>
            <charset val="129"/>
          </rPr>
          <t>외국기관에서</t>
        </r>
        <r>
          <rPr>
            <sz val="9"/>
            <color indexed="81"/>
            <rFont val="Tahoma"/>
            <family val="2"/>
          </rPr>
          <t xml:space="preserve"> </t>
        </r>
        <r>
          <rPr>
            <sz val="9"/>
            <color indexed="81"/>
            <rFont val="돋움"/>
            <family val="3"/>
            <charset val="129"/>
          </rPr>
          <t>근무하는</t>
        </r>
        <r>
          <rPr>
            <sz val="9"/>
            <color indexed="81"/>
            <rFont val="Tahoma"/>
            <family val="2"/>
          </rPr>
          <t xml:space="preserve"> </t>
        </r>
        <r>
          <rPr>
            <sz val="9"/>
            <color indexed="81"/>
            <rFont val="돋움"/>
            <family val="3"/>
            <charset val="129"/>
          </rPr>
          <t>한국인</t>
        </r>
        <r>
          <rPr>
            <sz val="9"/>
            <color indexed="81"/>
            <rFont val="Tahoma"/>
            <family val="2"/>
          </rPr>
          <t xml:space="preserve"> </t>
        </r>
        <r>
          <rPr>
            <sz val="9"/>
            <color indexed="81"/>
            <rFont val="돋움"/>
            <family val="3"/>
            <charset val="129"/>
          </rPr>
          <t>초청경비</t>
        </r>
        <r>
          <rPr>
            <sz val="9"/>
            <color indexed="81"/>
            <rFont val="Tahoma"/>
            <family val="2"/>
          </rPr>
          <t xml:space="preserve"> </t>
        </r>
        <r>
          <rPr>
            <sz val="9"/>
            <color indexed="81"/>
            <rFont val="돋움"/>
            <family val="3"/>
            <charset val="129"/>
          </rPr>
          <t>지원불가</t>
        </r>
      </text>
    </comment>
    <comment ref="J8" authorId="0" shapeId="0">
      <text>
        <r>
          <rPr>
            <sz val="9"/>
            <color indexed="81"/>
            <rFont val="돋움"/>
            <family val="3"/>
            <charset val="129"/>
          </rPr>
          <t>자동계산됨</t>
        </r>
      </text>
    </comment>
    <comment ref="C12" authorId="1" shapeId="0">
      <text>
        <r>
          <rPr>
            <sz val="9"/>
            <color indexed="81"/>
            <rFont val="돋움"/>
            <family val="3"/>
            <charset val="129"/>
          </rPr>
          <t>일비</t>
        </r>
        <r>
          <rPr>
            <sz val="9"/>
            <color indexed="81"/>
            <rFont val="Tahoma"/>
            <family val="2"/>
          </rPr>
          <t xml:space="preserve">, </t>
        </r>
        <r>
          <rPr>
            <sz val="9"/>
            <color indexed="81"/>
            <rFont val="돋움"/>
            <family val="3"/>
            <charset val="129"/>
          </rPr>
          <t>식비</t>
        </r>
        <r>
          <rPr>
            <sz val="9"/>
            <color indexed="81"/>
            <rFont val="Tahoma"/>
            <family val="2"/>
          </rPr>
          <t xml:space="preserve">, </t>
        </r>
        <r>
          <rPr>
            <sz val="9"/>
            <color indexed="81"/>
            <rFont val="돋움"/>
            <family val="3"/>
            <charset val="129"/>
          </rPr>
          <t>숙박비로</t>
        </r>
        <r>
          <rPr>
            <sz val="9"/>
            <color indexed="81"/>
            <rFont val="Tahoma"/>
            <family val="2"/>
          </rPr>
          <t xml:space="preserve"> 1</t>
        </r>
        <r>
          <rPr>
            <sz val="9"/>
            <color indexed="81"/>
            <rFont val="돋움"/>
            <family val="3"/>
            <charset val="129"/>
          </rPr>
          <t>일당</t>
        </r>
        <r>
          <rPr>
            <sz val="9"/>
            <color indexed="81"/>
            <rFont val="Tahoma"/>
            <family val="2"/>
          </rPr>
          <t xml:space="preserve"> 30</t>
        </r>
        <r>
          <rPr>
            <sz val="9"/>
            <color indexed="81"/>
            <rFont val="돋움"/>
            <family val="3"/>
            <charset val="129"/>
          </rPr>
          <t>만원</t>
        </r>
        <r>
          <rPr>
            <sz val="9"/>
            <color indexed="81"/>
            <rFont val="Tahoma"/>
            <family val="2"/>
          </rPr>
          <t xml:space="preserve"> </t>
        </r>
        <r>
          <rPr>
            <sz val="9"/>
            <color indexed="81"/>
            <rFont val="돋움"/>
            <family val="3"/>
            <charset val="129"/>
          </rPr>
          <t>이내</t>
        </r>
      </text>
    </comment>
    <comment ref="K12" authorId="0" shapeId="0">
      <text>
        <r>
          <rPr>
            <sz val="9"/>
            <color indexed="81"/>
            <rFont val="Tahoma"/>
            <family val="2"/>
          </rPr>
          <t>300</t>
        </r>
        <r>
          <rPr>
            <sz val="9"/>
            <color indexed="81"/>
            <rFont val="돋움"/>
            <family val="3"/>
            <charset val="129"/>
          </rPr>
          <t>만원</t>
        </r>
        <r>
          <rPr>
            <sz val="9"/>
            <color indexed="81"/>
            <rFont val="Tahoma"/>
            <family val="2"/>
          </rPr>
          <t xml:space="preserve"> </t>
        </r>
        <r>
          <rPr>
            <sz val="9"/>
            <color indexed="81"/>
            <rFont val="돋움"/>
            <family val="3"/>
            <charset val="129"/>
          </rPr>
          <t>이내로</t>
        </r>
        <r>
          <rPr>
            <sz val="9"/>
            <color indexed="81"/>
            <rFont val="Tahoma"/>
            <family val="2"/>
          </rPr>
          <t xml:space="preserve"> </t>
        </r>
        <r>
          <rPr>
            <sz val="9"/>
            <color indexed="81"/>
            <rFont val="돋움"/>
            <family val="3"/>
            <charset val="129"/>
          </rPr>
          <t>신청</t>
        </r>
      </text>
    </comment>
  </commentList>
</comments>
</file>

<file path=xl/comments7.xml><?xml version="1.0" encoding="utf-8"?>
<comments xmlns="http://schemas.openxmlformats.org/spreadsheetml/2006/main">
  <authors>
    <author>Windows User</author>
  </authors>
  <commentList>
    <comment ref="E5" authorId="0" shapeId="0">
      <text>
        <r>
          <rPr>
            <sz val="9"/>
            <color indexed="81"/>
            <rFont val="돋움"/>
            <family val="3"/>
            <charset val="129"/>
          </rPr>
          <t>자동계산됨</t>
        </r>
      </text>
    </comment>
  </commentList>
</comments>
</file>

<file path=xl/comments8.xml><?xml version="1.0" encoding="utf-8"?>
<comments xmlns="http://schemas.openxmlformats.org/spreadsheetml/2006/main">
  <authors>
    <author>Windows User</author>
  </authors>
  <commentList>
    <comment ref="F6" authorId="0" shapeId="0">
      <text>
        <r>
          <rPr>
            <sz val="9"/>
            <color indexed="81"/>
            <rFont val="돋움"/>
            <family val="3"/>
            <charset val="129"/>
          </rPr>
          <t>학술강연회</t>
        </r>
        <r>
          <rPr>
            <sz val="9"/>
            <color indexed="81"/>
            <rFont val="Tahoma"/>
            <family val="2"/>
          </rPr>
          <t xml:space="preserve"> </t>
        </r>
        <r>
          <rPr>
            <sz val="9"/>
            <color indexed="81"/>
            <rFont val="돋움"/>
            <family val="3"/>
            <charset val="129"/>
          </rPr>
          <t>개최일로</t>
        </r>
        <r>
          <rPr>
            <sz val="9"/>
            <color indexed="81"/>
            <rFont val="Tahoma"/>
            <family val="2"/>
          </rPr>
          <t xml:space="preserve"> </t>
        </r>
        <r>
          <rPr>
            <sz val="9"/>
            <color indexed="81"/>
            <rFont val="돋움"/>
            <family val="3"/>
            <charset val="129"/>
          </rPr>
          <t>기재</t>
        </r>
      </text>
    </comment>
  </commentList>
</comments>
</file>

<file path=xl/comments9.xml><?xml version="1.0" encoding="utf-8"?>
<comments xmlns="http://schemas.openxmlformats.org/spreadsheetml/2006/main">
  <authors>
    <author>Windows User</author>
  </authors>
  <commentList>
    <comment ref="Q1" authorId="0" shapeId="0">
      <text>
        <r>
          <rPr>
            <sz val="9"/>
            <color indexed="81"/>
            <rFont val="Tahoma"/>
            <family val="2"/>
          </rPr>
          <t>183</t>
        </r>
        <r>
          <rPr>
            <sz val="9"/>
            <color indexed="81"/>
            <rFont val="돋움"/>
            <family val="3"/>
            <charset val="129"/>
          </rPr>
          <t>일</t>
        </r>
        <r>
          <rPr>
            <sz val="9"/>
            <color indexed="81"/>
            <rFont val="Tahoma"/>
            <family val="2"/>
          </rPr>
          <t xml:space="preserve"> </t>
        </r>
        <r>
          <rPr>
            <sz val="9"/>
            <color indexed="81"/>
            <rFont val="돋움"/>
            <family val="3"/>
            <charset val="129"/>
          </rPr>
          <t>이상</t>
        </r>
        <r>
          <rPr>
            <sz val="9"/>
            <color indexed="81"/>
            <rFont val="Tahoma"/>
            <family val="2"/>
          </rPr>
          <t xml:space="preserve"> </t>
        </r>
        <r>
          <rPr>
            <sz val="9"/>
            <color indexed="81"/>
            <rFont val="돋움"/>
            <family val="3"/>
            <charset val="129"/>
          </rPr>
          <t>해외</t>
        </r>
        <r>
          <rPr>
            <sz val="9"/>
            <color indexed="81"/>
            <rFont val="Tahoma"/>
            <family val="2"/>
          </rPr>
          <t xml:space="preserve"> </t>
        </r>
        <r>
          <rPr>
            <sz val="9"/>
            <color indexed="81"/>
            <rFont val="돋움"/>
            <family val="3"/>
            <charset val="129"/>
          </rPr>
          <t>거주</t>
        </r>
        <r>
          <rPr>
            <sz val="9"/>
            <color indexed="81"/>
            <rFont val="Tahoma"/>
            <family val="2"/>
          </rPr>
          <t xml:space="preserve"> </t>
        </r>
        <r>
          <rPr>
            <sz val="9"/>
            <color indexed="81"/>
            <rFont val="돋움"/>
            <family val="3"/>
            <charset val="129"/>
          </rPr>
          <t>내국인의</t>
        </r>
        <r>
          <rPr>
            <sz val="9"/>
            <color indexed="81"/>
            <rFont val="Tahoma"/>
            <family val="2"/>
          </rPr>
          <t xml:space="preserve"> </t>
        </r>
        <r>
          <rPr>
            <sz val="9"/>
            <color indexed="81"/>
            <rFont val="돋움"/>
            <family val="3"/>
            <charset val="129"/>
          </rPr>
          <t>경우</t>
        </r>
        <r>
          <rPr>
            <sz val="9"/>
            <color indexed="81"/>
            <rFont val="Tahoma"/>
            <family val="2"/>
          </rPr>
          <t xml:space="preserve"> </t>
        </r>
        <r>
          <rPr>
            <sz val="9"/>
            <color indexed="81"/>
            <rFont val="돋움"/>
            <family val="3"/>
            <charset val="129"/>
          </rPr>
          <t>제출</t>
        </r>
      </text>
    </comment>
    <comment ref="N6" authorId="0" shapeId="0">
      <text>
        <r>
          <rPr>
            <sz val="9"/>
            <color indexed="81"/>
            <rFont val="돋움"/>
            <family val="3"/>
            <charset val="129"/>
          </rPr>
          <t>학술강연회</t>
        </r>
        <r>
          <rPr>
            <sz val="9"/>
            <color indexed="81"/>
            <rFont val="Tahoma"/>
            <family val="2"/>
          </rPr>
          <t xml:space="preserve"> </t>
        </r>
        <r>
          <rPr>
            <sz val="9"/>
            <color indexed="81"/>
            <rFont val="돋움"/>
            <family val="3"/>
            <charset val="129"/>
          </rPr>
          <t>개최일로</t>
        </r>
        <r>
          <rPr>
            <sz val="9"/>
            <color indexed="81"/>
            <rFont val="Tahoma"/>
            <family val="2"/>
          </rPr>
          <t xml:space="preserve"> </t>
        </r>
        <r>
          <rPr>
            <sz val="9"/>
            <color indexed="81"/>
            <rFont val="돋움"/>
            <family val="3"/>
            <charset val="129"/>
          </rPr>
          <t>기재</t>
        </r>
      </text>
    </comment>
    <comment ref="C35" authorId="0" shapeId="0">
      <text>
        <r>
          <rPr>
            <sz val="9"/>
            <color indexed="81"/>
            <rFont val="돋움"/>
            <family val="3"/>
            <charset val="129"/>
          </rPr>
          <t>학술강연회</t>
        </r>
        <r>
          <rPr>
            <sz val="9"/>
            <color indexed="81"/>
            <rFont val="Tahoma"/>
            <family val="2"/>
          </rPr>
          <t xml:space="preserve"> </t>
        </r>
        <r>
          <rPr>
            <sz val="9"/>
            <color indexed="81"/>
            <rFont val="돋움"/>
            <family val="3"/>
            <charset val="129"/>
          </rPr>
          <t>개최일로</t>
        </r>
        <r>
          <rPr>
            <sz val="9"/>
            <color indexed="81"/>
            <rFont val="Tahoma"/>
            <family val="2"/>
          </rPr>
          <t xml:space="preserve"> </t>
        </r>
        <r>
          <rPr>
            <sz val="9"/>
            <color indexed="81"/>
            <rFont val="돋움"/>
            <family val="3"/>
            <charset val="129"/>
          </rPr>
          <t>기재</t>
        </r>
      </text>
    </comment>
    <comment ref="R35" authorId="0" shapeId="0">
      <text>
        <r>
          <rPr>
            <sz val="9"/>
            <color indexed="81"/>
            <rFont val="돋움"/>
            <family val="3"/>
            <charset val="129"/>
          </rPr>
          <t>학술강연회</t>
        </r>
        <r>
          <rPr>
            <sz val="9"/>
            <color indexed="81"/>
            <rFont val="Tahoma"/>
            <family val="2"/>
          </rPr>
          <t xml:space="preserve"> </t>
        </r>
        <r>
          <rPr>
            <sz val="9"/>
            <color indexed="81"/>
            <rFont val="돋움"/>
            <family val="3"/>
            <charset val="129"/>
          </rPr>
          <t>개최일로</t>
        </r>
        <r>
          <rPr>
            <sz val="9"/>
            <color indexed="81"/>
            <rFont val="Tahoma"/>
            <family val="2"/>
          </rPr>
          <t xml:space="preserve"> </t>
        </r>
        <r>
          <rPr>
            <sz val="9"/>
            <color indexed="81"/>
            <rFont val="돋움"/>
            <family val="3"/>
            <charset val="129"/>
          </rPr>
          <t>기재</t>
        </r>
      </text>
    </comment>
  </commentList>
</comments>
</file>

<file path=xl/comments10.xml><?xml version="1.0" encoding="utf-8"?>
<comments xmlns="http://schemas.openxmlformats.org/spreadsheetml/2006/main">
  <authors>
    <author>Windows User</author>
  </authors>
  <commentList>
    <comment ref="E7" authorId="0" shapeId="0">
      <text>
        <r>
          <rPr>
            <sz val="9"/>
            <color indexed="81"/>
            <rFont val="돋움"/>
            <family val="3"/>
            <charset val="129"/>
          </rPr>
          <t>연구비총액을</t>
        </r>
        <r>
          <rPr>
            <sz val="9"/>
            <color indexed="81"/>
            <rFont val="Tahoma"/>
            <family val="2"/>
          </rPr>
          <t xml:space="preserve"> </t>
        </r>
        <r>
          <rPr>
            <sz val="9"/>
            <color indexed="81"/>
            <rFont val="돋움"/>
            <family val="3"/>
            <charset val="129"/>
          </rPr>
          <t>입력하면</t>
        </r>
        <r>
          <rPr>
            <sz val="9"/>
            <color indexed="81"/>
            <rFont val="Tahoma"/>
            <family val="2"/>
          </rPr>
          <t xml:space="preserve"> </t>
        </r>
        <r>
          <rPr>
            <sz val="9"/>
            <color indexed="81"/>
            <rFont val="돋움"/>
            <family val="3"/>
            <charset val="129"/>
          </rPr>
          <t>자동으로</t>
        </r>
        <r>
          <rPr>
            <sz val="9"/>
            <color indexed="81"/>
            <rFont val="Tahoma"/>
            <family val="2"/>
          </rPr>
          <t xml:space="preserve"> </t>
        </r>
        <r>
          <rPr>
            <sz val="9"/>
            <color indexed="81"/>
            <rFont val="돋움"/>
            <family val="3"/>
            <charset val="129"/>
          </rPr>
          <t>계산됨</t>
        </r>
      </text>
    </comment>
    <comment ref="B18" authorId="0" shapeId="0">
      <text>
        <r>
          <rPr>
            <sz val="9"/>
            <color indexed="81"/>
            <rFont val="돋움"/>
            <family val="3"/>
            <charset val="129"/>
          </rPr>
          <t>부득이하게 개인카드로 선결제하는 경우 [확인서] 추가 제출</t>
        </r>
      </text>
    </comment>
  </commentList>
</comments>
</file>

<file path=xl/comments11.xml><?xml version="1.0" encoding="utf-8"?>
<comments xmlns="http://schemas.openxmlformats.org/spreadsheetml/2006/main">
  <authors>
    <author>Windows User</author>
  </authors>
  <commentList>
    <comment ref="E7" authorId="0" shapeId="0">
      <text>
        <r>
          <rPr>
            <sz val="9"/>
            <color indexed="81"/>
            <rFont val="Tahoma"/>
            <family val="2"/>
          </rPr>
          <t>(</t>
        </r>
        <r>
          <rPr>
            <sz val="9"/>
            <color indexed="81"/>
            <rFont val="돋움"/>
            <family val="3"/>
            <charset val="129"/>
          </rPr>
          <t>통보받은</t>
        </r>
        <r>
          <rPr>
            <sz val="9"/>
            <color indexed="81"/>
            <rFont val="Tahoma"/>
            <family val="2"/>
          </rPr>
          <t xml:space="preserve"> </t>
        </r>
        <r>
          <rPr>
            <sz val="9"/>
            <color indexed="81"/>
            <rFont val="돋움"/>
            <family val="3"/>
            <charset val="129"/>
          </rPr>
          <t>금액</t>
        </r>
        <r>
          <rPr>
            <sz val="9"/>
            <color indexed="81"/>
            <rFont val="Tahoma"/>
            <family val="2"/>
          </rPr>
          <t xml:space="preserve"> </t>
        </r>
        <r>
          <rPr>
            <sz val="9"/>
            <color indexed="81"/>
            <rFont val="돋움"/>
            <family val="3"/>
            <charset val="129"/>
          </rPr>
          <t>기재</t>
        </r>
        <r>
          <rPr>
            <sz val="9"/>
            <color indexed="81"/>
            <rFont val="Tahoma"/>
            <family val="2"/>
          </rPr>
          <t>)</t>
        </r>
      </text>
    </comment>
    <comment ref="B18" authorId="0" shapeId="0">
      <text>
        <r>
          <rPr>
            <sz val="9"/>
            <color indexed="81"/>
            <rFont val="돋움"/>
            <family val="3"/>
            <charset val="129"/>
          </rPr>
          <t>부득이하게 개인카드로 선결제하는 경우 [확인서] 추가 제출</t>
        </r>
      </text>
    </comment>
  </commentList>
</comments>
</file>

<file path=xl/sharedStrings.xml><?xml version="1.0" encoding="utf-8"?>
<sst xmlns="http://schemas.openxmlformats.org/spreadsheetml/2006/main" count="1614" uniqueCount="1030">
  <si>
    <t>[서식1-1]</t>
  </si>
  <si>
    <t>~</t>
    <phoneticPr fontId="1" type="noConversion"/>
  </si>
  <si>
    <t>나라</t>
  </si>
  <si>
    <t>등급</t>
  </si>
  <si>
    <t>대륙</t>
  </si>
  <si>
    <t>일본</t>
  </si>
  <si>
    <t>가</t>
  </si>
  <si>
    <t>아시아·대양주</t>
  </si>
  <si>
    <t>홍콩</t>
  </si>
  <si>
    <t>오스트레일리아</t>
  </si>
  <si>
    <t>호주</t>
  </si>
  <si>
    <t>뉴질랜드</t>
  </si>
  <si>
    <t>싱가포르</t>
  </si>
  <si>
    <t>싱가폴</t>
  </si>
  <si>
    <t>미국</t>
  </si>
  <si>
    <t>남·북아메리카주</t>
  </si>
  <si>
    <t>캐나다</t>
  </si>
  <si>
    <t>영국</t>
  </si>
  <si>
    <t>유럽주</t>
  </si>
  <si>
    <t>프랑스</t>
  </si>
  <si>
    <t>러시아</t>
  </si>
  <si>
    <t>노르웨이</t>
  </si>
  <si>
    <t>덴마크</t>
  </si>
  <si>
    <t>스웨덴</t>
  </si>
  <si>
    <t>스위스</t>
  </si>
  <si>
    <t>핀란드</t>
  </si>
  <si>
    <t>아일랜드</t>
  </si>
  <si>
    <t>네덜란드</t>
  </si>
  <si>
    <t>독일</t>
  </si>
  <si>
    <t>록셈부르크</t>
  </si>
  <si>
    <t>벨기에</t>
  </si>
  <si>
    <t>대만</t>
  </si>
  <si>
    <t>나</t>
  </si>
  <si>
    <t>타이완</t>
  </si>
  <si>
    <t>중국</t>
  </si>
  <si>
    <t>우즈베키스탄</t>
  </si>
  <si>
    <t>인도</t>
  </si>
  <si>
    <t>카자흐스탄</t>
  </si>
  <si>
    <t>파푸아뉴기니</t>
  </si>
  <si>
    <t>한국</t>
  </si>
  <si>
    <t>멕시코</t>
  </si>
  <si>
    <t>브라질</t>
  </si>
  <si>
    <t>세이셀</t>
  </si>
  <si>
    <t>세인트루시아</t>
  </si>
  <si>
    <t>세인트키츠네비스</t>
  </si>
  <si>
    <t>아르헨티나</t>
  </si>
  <si>
    <t>아이티</t>
  </si>
  <si>
    <t>자메이카</t>
  </si>
  <si>
    <t>그리스</t>
  </si>
  <si>
    <t>스페인</t>
  </si>
  <si>
    <t>아이슬란드</t>
  </si>
  <si>
    <t>오스트리아</t>
  </si>
  <si>
    <t>우크라이나</t>
  </si>
  <si>
    <t>이탈리아</t>
  </si>
  <si>
    <t>포르투갈</t>
  </si>
  <si>
    <t>헝가리</t>
  </si>
  <si>
    <t>가봉</t>
  </si>
  <si>
    <t>중동·아프리카주</t>
  </si>
  <si>
    <t>남아프리카공화국</t>
  </si>
  <si>
    <t>리비아</t>
  </si>
  <si>
    <t>수단</t>
  </si>
  <si>
    <t>남수단</t>
  </si>
  <si>
    <t>아랍에미리트</t>
  </si>
  <si>
    <t>오만</t>
  </si>
  <si>
    <t>우간다</t>
  </si>
  <si>
    <t>이스라엘</t>
  </si>
  <si>
    <t>이집트</t>
  </si>
  <si>
    <t>카타르</t>
  </si>
  <si>
    <t>코트디부아르</t>
  </si>
  <si>
    <t>콩고민주공화국</t>
  </si>
  <si>
    <t>쿠웨이트</t>
  </si>
  <si>
    <t>마샬군도</t>
  </si>
  <si>
    <t>다</t>
  </si>
  <si>
    <t>말레이시아</t>
  </si>
  <si>
    <t>방글라데시</t>
  </si>
  <si>
    <t>베트남</t>
  </si>
  <si>
    <t>브루나이</t>
  </si>
  <si>
    <t>아제르바이잔</t>
  </si>
  <si>
    <t>인도네시아</t>
  </si>
  <si>
    <t>키르기즈공화국</t>
  </si>
  <si>
    <t>타이</t>
  </si>
  <si>
    <t>태국</t>
  </si>
  <si>
    <t>터키</t>
  </si>
  <si>
    <t>파키스탄</t>
  </si>
  <si>
    <t>필리핀</t>
  </si>
  <si>
    <t>가이안</t>
  </si>
  <si>
    <t>니카라과</t>
  </si>
  <si>
    <t>도미니카공화국</t>
  </si>
  <si>
    <t>바네수엘라</t>
  </si>
  <si>
    <t>벨리즈</t>
  </si>
  <si>
    <t>세이트빈센트그레나딘</t>
  </si>
  <si>
    <t>앤티가바부다</t>
  </si>
  <si>
    <t>우루과이</t>
  </si>
  <si>
    <t>칠레</t>
  </si>
  <si>
    <t>크스타리카</t>
  </si>
  <si>
    <t>트리나다드토바고</t>
  </si>
  <si>
    <t>파나마</t>
  </si>
  <si>
    <t>루마니아</t>
  </si>
  <si>
    <t>리투아니아</t>
  </si>
  <si>
    <t>불가리아</t>
  </si>
  <si>
    <t>세르비아</t>
  </si>
  <si>
    <t>몬테네그로</t>
  </si>
  <si>
    <t>슬로베니아</t>
  </si>
  <si>
    <t>마케도니아</t>
  </si>
  <si>
    <t>체코</t>
  </si>
  <si>
    <t>폴란드</t>
  </si>
  <si>
    <t>가나</t>
  </si>
  <si>
    <t>나이지리아</t>
  </si>
  <si>
    <t>니제르</t>
  </si>
  <si>
    <t>라이베리아</t>
  </si>
  <si>
    <t>모로코</t>
  </si>
  <si>
    <t>모리셔스</t>
  </si>
  <si>
    <t>모잠비크</t>
  </si>
  <si>
    <t>바레인</t>
  </si>
  <si>
    <t>보츠나와</t>
  </si>
  <si>
    <t>부르키나파소</t>
  </si>
  <si>
    <t>사우디아라비아</t>
  </si>
  <si>
    <t>상투메프린시페</t>
  </si>
  <si>
    <t>세네갈</t>
  </si>
  <si>
    <t>스와질란드</t>
  </si>
  <si>
    <t>시에라리온</t>
  </si>
  <si>
    <t>에티오피아</t>
  </si>
  <si>
    <t>요르단</t>
  </si>
  <si>
    <t>중앙아프리카공화국</t>
  </si>
  <si>
    <t>카메룬</t>
  </si>
  <si>
    <t>케냐</t>
  </si>
  <si>
    <t>탄자니아</t>
  </si>
  <si>
    <t>네팔</t>
  </si>
  <si>
    <t>라</t>
  </si>
  <si>
    <t>라오스</t>
  </si>
  <si>
    <t>미크로네시아</t>
  </si>
  <si>
    <t>몽골</t>
  </si>
  <si>
    <t>미얀마</t>
  </si>
  <si>
    <t>스리랑카</t>
  </si>
  <si>
    <t>캄보디아</t>
  </si>
  <si>
    <t>피지</t>
  </si>
  <si>
    <t>과테말라</t>
  </si>
  <si>
    <t>수리남</t>
  </si>
  <si>
    <t>에콰도르</t>
  </si>
  <si>
    <t>엘살바도르</t>
  </si>
  <si>
    <t>콜롬비아</t>
  </si>
  <si>
    <t>파라과이</t>
  </si>
  <si>
    <t>페루</t>
  </si>
  <si>
    <t>몰도바</t>
  </si>
  <si>
    <t>보스니아헤르체코비나</t>
  </si>
  <si>
    <t>알바니아</t>
  </si>
  <si>
    <t>에스토니아</t>
  </si>
  <si>
    <t>크로아티아</t>
  </si>
  <si>
    <t>감비아</t>
  </si>
  <si>
    <t>기니비사우</t>
  </si>
  <si>
    <t>기니</t>
  </si>
  <si>
    <t>나미비아</t>
  </si>
  <si>
    <t>레바논</t>
  </si>
  <si>
    <t>레소토</t>
  </si>
  <si>
    <t>르완다</t>
  </si>
  <si>
    <t>마다가스카르</t>
  </si>
  <si>
    <t>말라위</t>
  </si>
  <si>
    <t>말리</t>
  </si>
  <si>
    <t>모리타니</t>
  </si>
  <si>
    <t>소말리아</t>
  </si>
  <si>
    <t>알제리</t>
  </si>
  <si>
    <t>예멘</t>
  </si>
  <si>
    <t>이라크</t>
  </si>
  <si>
    <t>이란</t>
  </si>
  <si>
    <t>밤비아</t>
  </si>
  <si>
    <t>짐바브웨</t>
  </si>
  <si>
    <t>튀니지</t>
  </si>
  <si>
    <t>구분</t>
    <phoneticPr fontId="1" type="noConversion"/>
  </si>
  <si>
    <t>서식명</t>
    <phoneticPr fontId="14" type="noConversion"/>
  </si>
  <si>
    <t>교수</t>
  </si>
  <si>
    <t>구분</t>
    <phoneticPr fontId="1" type="noConversion"/>
  </si>
  <si>
    <t>신청자:</t>
    <phoneticPr fontId="1" type="noConversion"/>
  </si>
  <si>
    <t>X</t>
    <phoneticPr fontId="1" type="noConversion"/>
  </si>
  <si>
    <t>소속</t>
    <phoneticPr fontId="1" type="noConversion"/>
  </si>
  <si>
    <t>예금주</t>
    <phoneticPr fontId="1" type="noConversion"/>
  </si>
  <si>
    <t>직급</t>
    <phoneticPr fontId="1" type="noConversion"/>
  </si>
  <si>
    <t>일비</t>
    <phoneticPr fontId="1" type="noConversion"/>
  </si>
  <si>
    <t>숙박비</t>
    <phoneticPr fontId="1" type="noConversion"/>
  </si>
  <si>
    <t>식비</t>
    <phoneticPr fontId="1" type="noConversion"/>
  </si>
  <si>
    <t>교수</t>
    <phoneticPr fontId="1" type="noConversion"/>
  </si>
  <si>
    <t>부교수</t>
  </si>
  <si>
    <t>조교수</t>
  </si>
  <si>
    <t>조교수</t>
    <phoneticPr fontId="1" type="noConversion"/>
  </si>
  <si>
    <t>HK교수</t>
  </si>
  <si>
    <t>HK교수</t>
    <phoneticPr fontId="1" type="noConversion"/>
  </si>
  <si>
    <t>HK부교수</t>
  </si>
  <si>
    <t>HK부교수</t>
    <phoneticPr fontId="1" type="noConversion"/>
  </si>
  <si>
    <t>HK조교수</t>
  </si>
  <si>
    <t>HK조교수</t>
    <phoneticPr fontId="1" type="noConversion"/>
  </si>
  <si>
    <t>기금교수</t>
  </si>
  <si>
    <t>기금교수</t>
    <phoneticPr fontId="1" type="noConversion"/>
  </si>
  <si>
    <t>기금부교수</t>
  </si>
  <si>
    <t>기금부교수</t>
    <phoneticPr fontId="1" type="noConversion"/>
  </si>
  <si>
    <t>기금조교수</t>
  </si>
  <si>
    <t>기금조교수</t>
    <phoneticPr fontId="1" type="noConversion"/>
  </si>
  <si>
    <t>부교수</t>
    <phoneticPr fontId="1" type="noConversion"/>
  </si>
  <si>
    <t>등급</t>
    <phoneticPr fontId="1" type="noConversion"/>
  </si>
  <si>
    <t>가</t>
    <phoneticPr fontId="1" type="noConversion"/>
  </si>
  <si>
    <t>가</t>
    <phoneticPr fontId="1" type="noConversion"/>
  </si>
  <si>
    <t>가</t>
    <phoneticPr fontId="1" type="noConversion"/>
  </si>
  <si>
    <t>가</t>
    <phoneticPr fontId="1" type="noConversion"/>
  </si>
  <si>
    <t>나</t>
    <phoneticPr fontId="1" type="noConversion"/>
  </si>
  <si>
    <t>나</t>
    <phoneticPr fontId="1" type="noConversion"/>
  </si>
  <si>
    <t>나</t>
    <phoneticPr fontId="1" type="noConversion"/>
  </si>
  <si>
    <t>다</t>
    <phoneticPr fontId="1" type="noConversion"/>
  </si>
  <si>
    <t>다</t>
    <phoneticPr fontId="1" type="noConversion"/>
  </si>
  <si>
    <t>다</t>
    <phoneticPr fontId="1" type="noConversion"/>
  </si>
  <si>
    <t>라</t>
    <phoneticPr fontId="1" type="noConversion"/>
  </si>
  <si>
    <t>라</t>
    <phoneticPr fontId="1" type="noConversion"/>
  </si>
  <si>
    <t>=</t>
    <phoneticPr fontId="1" type="noConversion"/>
  </si>
  <si>
    <t>(식대제공횟수)</t>
    <phoneticPr fontId="1" type="noConversion"/>
  </si>
  <si>
    <t>LA</t>
    <phoneticPr fontId="1" type="noConversion"/>
  </si>
  <si>
    <t>[서식2-1]</t>
    <phoneticPr fontId="1" type="noConversion"/>
  </si>
  <si>
    <t>미국</t>
    <phoneticPr fontId="1" type="noConversion"/>
  </si>
  <si>
    <t>참여구분</t>
    <phoneticPr fontId="1" type="noConversion"/>
  </si>
  <si>
    <t>ISSN</t>
    <phoneticPr fontId="1" type="noConversion"/>
  </si>
  <si>
    <t>이 학회에 대하여 들어본 적이 있는가?</t>
    <phoneticPr fontId="1" type="noConversion"/>
  </si>
  <si>
    <t>만약 들어본 적이 없다면 등록할 때 조심해야함</t>
    <phoneticPr fontId="1" type="noConversion"/>
  </si>
  <si>
    <t>웹사이트와 e-mail 주소는 합법적으로 보이는가?</t>
    <phoneticPr fontId="1" type="noConversion"/>
  </si>
  <si>
    <t>e-mail이 무료계정이거나 URL이 무료 웹사이트라면 의심스러운 학회일 수 있음</t>
    <phoneticPr fontId="1" type="noConversion"/>
  </si>
  <si>
    <t>존경하는 나의 동료가 이 학회에서 발표한 적이 있는가?</t>
    <phoneticPr fontId="1" type="noConversion"/>
  </si>
  <si>
    <t>동료 등이 이 학회에 한번도 발표한 적이 없다면, 참석하기 전 두번 이상 고려할 것</t>
    <phoneticPr fontId="1" type="noConversion"/>
  </si>
  <si>
    <t>주최측은 이 학회가 권위 있는 학술대회라고 주장하는가?</t>
    <phoneticPr fontId="1" type="noConversion"/>
  </si>
  <si>
    <t>누가 이 학회를 주관하고 있는지 알고 있는가?</t>
    <phoneticPr fontId="1" type="noConversion"/>
  </si>
  <si>
    <t>주최자가 신속하게 논문 수락을 보증하는가?</t>
    <phoneticPr fontId="1" type="noConversion"/>
  </si>
  <si>
    <t>의심스러운 학회는 논문 초록에 대하여 짧은 의사 결정 시간을 보장함</t>
    <phoneticPr fontId="1" type="noConversion"/>
  </si>
  <si>
    <t>학회가 리조트나 관광명소에서 열리는가?</t>
    <phoneticPr fontId="1" type="noConversion"/>
  </si>
  <si>
    <t>학회가 학문학적인 학회로 선전하는 것이 아니라 휴가로 선전한다면 약탈적인 학회일 수 있음</t>
    <phoneticPr fontId="1" type="noConversion"/>
  </si>
  <si>
    <t>이 학회가 사실이라고 보기에 너무 좋은가?</t>
    <phoneticPr fontId="1" type="noConversion"/>
  </si>
  <si>
    <t>사실이라고 보기에 너무 좋으면 약탈적인 학회일 가능성이 있으므로, 조언자와 상의할 것</t>
    <phoneticPr fontId="1" type="noConversion"/>
  </si>
  <si>
    <t>연번</t>
    <phoneticPr fontId="1" type="noConversion"/>
  </si>
  <si>
    <t>질문</t>
    <phoneticPr fontId="1" type="noConversion"/>
  </si>
  <si>
    <t>주의사항</t>
    <phoneticPr fontId="1" type="noConversion"/>
  </si>
  <si>
    <t>[서식2-2]</t>
    <phoneticPr fontId="1" type="noConversion"/>
  </si>
  <si>
    <t>논문 투고시 체크리스트 제출 대상 여부 확인서</t>
    <phoneticPr fontId="1" type="noConversion"/>
  </si>
  <si>
    <t>성명</t>
    <phoneticPr fontId="1" type="noConversion"/>
  </si>
  <si>
    <t>학술지명</t>
    <phoneticPr fontId="1" type="noConversion"/>
  </si>
  <si>
    <t>발행기관명</t>
    <phoneticPr fontId="1" type="noConversion"/>
  </si>
  <si>
    <t>Print</t>
    <phoneticPr fontId="1" type="noConversion"/>
  </si>
  <si>
    <t>점검사항</t>
    <phoneticPr fontId="1" type="noConversion"/>
  </si>
  <si>
    <t>검색결과</t>
    <phoneticPr fontId="1" type="noConversion"/>
  </si>
  <si>
    <t>Online</t>
    <phoneticPr fontId="1" type="noConversion"/>
  </si>
  <si>
    <t>[서식2-3]</t>
    <phoneticPr fontId="1" type="noConversion"/>
  </si>
  <si>
    <t>O/X</t>
    <phoneticPr fontId="1" type="noConversion"/>
  </si>
  <si>
    <t xml:space="preserve">이 학술지는 귀하가 이용하는 논문 검색 서비스에서 색인이 가능합니까? </t>
    <phoneticPr fontId="1" type="noConversion"/>
  </si>
  <si>
    <t xml:space="preserve">부실 학술지의 경우 저명한 학술지와 매우 유사한 이름을 사용하여 연구자들을 혼란시키는 경우가 있음
다양한 학문 분야에 수많은 학술지를 편집하는 편집장이 있는 경우 부실 학술지의 가능성이 있음 </t>
    <phoneticPr fontId="1" type="noConversion"/>
  </si>
  <si>
    <t>이 학술지의 평판에 대해 잘 알고 있습니까?</t>
    <phoneticPr fontId="1" type="noConversion"/>
  </si>
  <si>
    <t xml:space="preserve">이전에 이 학술지에서 발표된 논문을 읽어본 적이 있습니까? </t>
    <phoneticPr fontId="1" type="noConversion"/>
  </si>
  <si>
    <t>해당 학술지에서 발표된 논문을 읽어본 적이 없다면 투고 전 동료·조언자와 상의할 필요가 있음</t>
    <phoneticPr fontId="1" type="noConversion"/>
  </si>
  <si>
    <t xml:space="preserve">부실 추정 학술지의 경우 특정 학문 분야가 아닌 다양한 학문 분야의 논문을 게재하는 경우가 있음 </t>
    <phoneticPr fontId="1" type="noConversion"/>
  </si>
  <si>
    <t>이 학술지는 귀하의 연구성과 발표에 적합한 학술지입니까?</t>
    <phoneticPr fontId="1" type="noConversion"/>
  </si>
  <si>
    <t xml:space="preserve">출판사 연락처 등 관련 정보에 쉽게 접근할 수 있습니까? </t>
    <phoneticPr fontId="1" type="noConversion"/>
  </si>
  <si>
    <t xml:space="preserve">부실 추정 학술지의 경우 운영진(편집부 등)의 정보가 불투명한 경우가 많음 </t>
    <phoneticPr fontId="1" type="noConversion"/>
  </si>
  <si>
    <t>동료평가와 그 절차를 규정하지 않거나, 형식적인 동료심사와 절차를 보장하는 경우 부실 학술지의 가능성이 있음</t>
    <phoneticPr fontId="1" type="noConversion"/>
  </si>
  <si>
    <t xml:space="preserve">동료 평가와 그 절차를 명시하고 있습니까? </t>
    <phoneticPr fontId="1" type="noConversion"/>
  </si>
  <si>
    <t>귀하의 논문 심사를 적절하게 진행할 것으로 판단됩니까?</t>
    <phoneticPr fontId="1" type="noConversion"/>
  </si>
  <si>
    <t>게재를 보장(Guarantee)하거나 짧은 기간 내에 심사가 이루어진다고 선전한다면 부실 학술지의 확률이 높음</t>
    <phoneticPr fontId="1" type="noConversion"/>
  </si>
  <si>
    <t>어떤 비용을 청구할 것인지(또는 비용이 면제되는지) 명시하고 있습니까?</t>
    <phoneticPr fontId="1" type="noConversion"/>
  </si>
  <si>
    <t xml:space="preserve">부실 학술지의 경우 논문심사료, 게재료가 명시되지 않고 논문 투고 후 또는 저작권 이양 후 과다한 논문 게재료 또는 심사료를 요구하는 경우가 있음 </t>
    <phoneticPr fontId="1" type="noConversion"/>
  </si>
  <si>
    <t>위와 같이 확인하였음에도 해당 학술지가 부실 학술지로 판단되는 경우 ‘건전학술활동 지원시스템’에 신고하시겠습니까?</t>
    <phoneticPr fontId="1" type="noConversion"/>
  </si>
  <si>
    <t>건전학술활동지원시스템(http://safe.koar.kr)의 ‘검토요청’ 항목에 신고 필요</t>
    <phoneticPr fontId="1" type="noConversion"/>
  </si>
  <si>
    <t>※ 상기 체크리스트 답변 중 소명이 필요하다고 판단되는 경우 소명서 제출 가능</t>
    <phoneticPr fontId="1" type="noConversion"/>
  </si>
  <si>
    <t xml:space="preserve">  학술지에 논문 투고 이전에 위의 유의사항을 점검하였음을 확인합니다. </t>
    <phoneticPr fontId="1" type="noConversion"/>
  </si>
  <si>
    <t>논문 투고시 체크리스트</t>
    <phoneticPr fontId="1" type="noConversion"/>
  </si>
  <si>
    <t>논문게재비용 지원 확인서</t>
    <phoneticPr fontId="1" type="noConversion"/>
  </si>
  <si>
    <t>신청자</t>
    <phoneticPr fontId="1" type="noConversion"/>
  </si>
  <si>
    <t>인용색인</t>
    <phoneticPr fontId="1" type="noConversion"/>
  </si>
  <si>
    <t>게재료</t>
    <phoneticPr fontId="1" type="noConversion"/>
  </si>
  <si>
    <t>SCIE</t>
    <phoneticPr fontId="1" type="noConversion"/>
  </si>
  <si>
    <t>2169-3536</t>
    <phoneticPr fontId="1" type="noConversion"/>
  </si>
  <si>
    <t>상기 학술지는 지원에 문제가 없음을 확인하였습니다.</t>
    <phoneticPr fontId="1" type="noConversion"/>
  </si>
  <si>
    <t>해외 학술활동을 위하여 위의 유의사항을 점검하였음을 확인합니다.</t>
    <phoneticPr fontId="1" type="noConversion"/>
  </si>
  <si>
    <t>추최측이 아첨하는 e-mail을 보내는가?</t>
    <phoneticPr fontId="1" type="noConversion"/>
  </si>
  <si>
    <t>신뢰할 수 있는 학회는 동료평가 없이 논문 게재를 결코 보장하지 않음</t>
    <phoneticPr fontId="1" type="noConversion"/>
  </si>
  <si>
    <t>신뢰할 만한 학회는 생각을 공유하지만, 자부심을 치켜세우지 않음</t>
    <phoneticPr fontId="1" type="noConversion"/>
  </si>
  <si>
    <t>부실학회에 대한 개요 및 참석 재발 방지에 대한 조언으로, 연구자가 스스로 의사결정을 내릴 수 있는 판단 근거를 아래와 같이 제공함</t>
    <phoneticPr fontId="1" type="noConversion"/>
  </si>
  <si>
    <t>□ 검색되나 안전등급 없음
□ 검색되지 않음</t>
    <phoneticPr fontId="1" type="noConversion"/>
  </si>
  <si>
    <t>학술지에 논문 투고 이전에 위의 사항을 확인하였습니다.</t>
    <phoneticPr fontId="1" type="noConversion"/>
  </si>
  <si>
    <t>주최자는 학회 논문을 학술지에 게재할 것을 보장하는가?</t>
    <phoneticPr fontId="1" type="noConversion"/>
  </si>
  <si>
    <t>&lt;발췌: Avoiding Predatory Journals and Questionable Conference: A Resource Guide&gt;
(캘거리 대학, Sarah Elaine Eaton 교수 집필)</t>
    <phoneticPr fontId="1" type="noConversion"/>
  </si>
  <si>
    <t>학술회의</t>
    <phoneticPr fontId="1" type="noConversion"/>
  </si>
  <si>
    <t>회 의 명</t>
    <phoneticPr fontId="1" type="noConversion"/>
  </si>
  <si>
    <t>주관기관</t>
    <phoneticPr fontId="1" type="noConversion"/>
  </si>
  <si>
    <t>회의기간</t>
    <phoneticPr fontId="1" type="noConversion"/>
  </si>
  <si>
    <t>여행기간</t>
    <phoneticPr fontId="1" type="noConversion"/>
  </si>
  <si>
    <t>개최장소</t>
    <phoneticPr fontId="1" type="noConversion"/>
  </si>
  <si>
    <t>도시명</t>
    <phoneticPr fontId="1" type="noConversion"/>
  </si>
  <si>
    <t>농업생명과학대학</t>
    <phoneticPr fontId="1" type="noConversion"/>
  </si>
  <si>
    <t>항공료</t>
    <phoneticPr fontId="1" type="noConversion"/>
  </si>
  <si>
    <t>체재비</t>
    <phoneticPr fontId="1" type="noConversion"/>
  </si>
  <si>
    <t>1. 행사 프로그램 사본 1부</t>
    <phoneticPr fontId="1" type="noConversion"/>
  </si>
  <si>
    <t>2. 발표논문 사본 1부</t>
    <phoneticPr fontId="1" type="noConversion"/>
  </si>
  <si>
    <t>은행명</t>
    <phoneticPr fontId="1" type="noConversion"/>
  </si>
  <si>
    <t>예금주</t>
    <phoneticPr fontId="1" type="noConversion"/>
  </si>
  <si>
    <t>소요금액</t>
    <phoneticPr fontId="1" type="noConversion"/>
  </si>
  <si>
    <t>건의사항</t>
    <phoneticPr fontId="1" type="noConversion"/>
  </si>
  <si>
    <t>&lt;별지작성가능&gt;</t>
    <phoneticPr fontId="1" type="noConversion"/>
  </si>
  <si>
    <t>&lt;별지작성가능&gt;</t>
    <phoneticPr fontId="1" type="noConversion"/>
  </si>
  <si>
    <t>학술회의</t>
    <phoneticPr fontId="1" type="noConversion"/>
  </si>
  <si>
    <t>회 의 명</t>
    <phoneticPr fontId="1" type="noConversion"/>
  </si>
  <si>
    <t>회의기간</t>
    <phoneticPr fontId="1" type="noConversion"/>
  </si>
  <si>
    <t>개최장소</t>
    <phoneticPr fontId="1" type="noConversion"/>
  </si>
  <si>
    <t>부실학회 여부 관련 자가 체크 확인서</t>
    <phoneticPr fontId="1" type="noConversion"/>
  </si>
  <si>
    <t>논문제목</t>
    <phoneticPr fontId="1" type="noConversion"/>
  </si>
  <si>
    <t>발표논문</t>
    <phoneticPr fontId="1" type="noConversion"/>
  </si>
  <si>
    <t>발표구분</t>
    <phoneticPr fontId="1" type="noConversion"/>
  </si>
  <si>
    <t>학술대회 참석</t>
    <phoneticPr fontId="1" type="noConversion"/>
  </si>
  <si>
    <t xml:space="preserve">    구두발표                </t>
    <phoneticPr fontId="1" type="noConversion"/>
  </si>
  <si>
    <t xml:space="preserve"> 포스터발표 </t>
    <phoneticPr fontId="1" type="noConversion"/>
  </si>
  <si>
    <t>우리가 알고 신뢰하는 전문적인 학술·과학기술협회나 단체에 의해 운영되지 않으면 조심할 것</t>
    <phoneticPr fontId="1" type="noConversion"/>
  </si>
  <si>
    <t>회의 참가 
수행 사항</t>
    <phoneticPr fontId="1" type="noConversion"/>
  </si>
  <si>
    <t>4. 항공료 신청 시 항공료 청구서 및 카드영수증 각 1부</t>
    <phoneticPr fontId="1" type="noConversion"/>
  </si>
  <si>
    <t>5. 학회등록비 신청 시 증빙서류 및 송금영수증(카드영수증) 각 1부</t>
    <phoneticPr fontId="1" type="noConversion"/>
  </si>
  <si>
    <t>식품바이오융합연구소장   (직인)</t>
    <phoneticPr fontId="1" type="noConversion"/>
  </si>
  <si>
    <t>계</t>
    <phoneticPr fontId="1" type="noConversion"/>
  </si>
  <si>
    <t>외 화</t>
    <phoneticPr fontId="1" type="noConversion"/>
  </si>
  <si>
    <t>원 화</t>
    <phoneticPr fontId="1" type="noConversion"/>
  </si>
  <si>
    <t>신  청  액</t>
    <phoneticPr fontId="1" type="noConversion"/>
  </si>
  <si>
    <t>환율조회</t>
    <phoneticPr fontId="1" type="noConversion"/>
  </si>
  <si>
    <t>출국일자</t>
    <phoneticPr fontId="1" type="noConversion"/>
  </si>
  <si>
    <t>국가명</t>
    <phoneticPr fontId="1" type="noConversion"/>
  </si>
  <si>
    <t>귀국일자</t>
    <phoneticPr fontId="1" type="noConversion"/>
  </si>
  <si>
    <t>출국일자</t>
    <phoneticPr fontId="1" type="noConversion"/>
  </si>
  <si>
    <t>국가명</t>
    <phoneticPr fontId="1" type="noConversion"/>
  </si>
  <si>
    <t>귀국일자</t>
    <phoneticPr fontId="1" type="noConversion"/>
  </si>
  <si>
    <r>
      <t>[서식2-</t>
    </r>
    <r>
      <rPr>
        <sz val="13"/>
        <color rgb="FF000000"/>
        <rFont val="맑은 고딕"/>
        <family val="1"/>
        <charset val="129"/>
      </rPr>
      <t>4</t>
    </r>
    <r>
      <rPr>
        <sz val="13"/>
        <color rgb="FF000000"/>
        <rFont val="한컴 윤고딕 230"/>
        <family val="1"/>
        <charset val="129"/>
      </rPr>
      <t>]</t>
    </r>
    <phoneticPr fontId="1" type="noConversion"/>
  </si>
  <si>
    <t xml:space="preserve">SCI, KCI, SCOPUS 등 논문 검색서비스에 등록되어 있는지 확인 필요 
* OA 저널의 경우 DOAJ(Directory of Open Access Journal), OASPA(Open Access Scholary Publishers’ Association) 리스트에 포함되어 있는지 확인 </t>
    <phoneticPr fontId="1" type="noConversion"/>
  </si>
  <si>
    <t>게재
학술지명</t>
    <phoneticPr fontId="1" type="noConversion"/>
  </si>
  <si>
    <t>안전등급
없음</t>
    <phoneticPr fontId="1" type="noConversion"/>
  </si>
  <si>
    <t>SAFE 
안전등급</t>
    <phoneticPr fontId="1" type="noConversion"/>
  </si>
  <si>
    <t>지원액
(원)</t>
    <phoneticPr fontId="1" type="noConversion"/>
  </si>
  <si>
    <t>영문교정료</t>
    <phoneticPr fontId="1" type="noConversion"/>
  </si>
  <si>
    <t>기타</t>
    <phoneticPr fontId="1" type="noConversion"/>
  </si>
  <si>
    <t>붙    임</t>
    <phoneticPr fontId="1" type="noConversion"/>
  </si>
  <si>
    <t>붙    임</t>
    <phoneticPr fontId="1" type="noConversion"/>
  </si>
  <si>
    <t>제1저자</t>
    <phoneticPr fontId="1" type="noConversion"/>
  </si>
  <si>
    <t>물품명</t>
    <phoneticPr fontId="1" type="noConversion"/>
  </si>
  <si>
    <t>수량</t>
    <phoneticPr fontId="1" type="noConversion"/>
  </si>
  <si>
    <t>(인)</t>
    <phoneticPr fontId="1" type="noConversion"/>
  </si>
  <si>
    <t>(인)</t>
    <phoneticPr fontId="1" type="noConversion"/>
  </si>
  <si>
    <t>교신저자</t>
    <phoneticPr fontId="1" type="noConversion"/>
  </si>
  <si>
    <t>위와 같이 국외학술회의에 참가하고자 하오니 참가경비를 지원하여 주시기 바랍니다.</t>
    <phoneticPr fontId="1" type="noConversion"/>
  </si>
  <si>
    <t>위와 같이 논문게재료를 신청하오니 지원하여 주시기 바랍니다.</t>
    <phoneticPr fontId="1" type="noConversion"/>
  </si>
  <si>
    <t>연구과제명</t>
    <phoneticPr fontId="1" type="noConversion"/>
  </si>
  <si>
    <t>과제번호</t>
    <phoneticPr fontId="1" type="noConversion"/>
  </si>
  <si>
    <t>0652-</t>
    <phoneticPr fontId="1" type="noConversion"/>
  </si>
  <si>
    <t>연구기간</t>
    <phoneticPr fontId="1" type="noConversion"/>
  </si>
  <si>
    <t>사용 잔액 
(D=A-B-C)</t>
    <phoneticPr fontId="1" type="noConversion"/>
  </si>
  <si>
    <t>용도</t>
    <phoneticPr fontId="1" type="noConversion"/>
  </si>
  <si>
    <t>기사용 누계 (B)</t>
    <phoneticPr fontId="1" type="noConversion"/>
  </si>
  <si>
    <t>금회 청구액 (C)</t>
    <phoneticPr fontId="1" type="noConversion"/>
  </si>
  <si>
    <t>확 인 서</t>
    <phoneticPr fontId="0" type="Hiragana"/>
  </si>
  <si>
    <t>사용세목</t>
    <phoneticPr fontId="1" type="noConversion"/>
  </si>
  <si>
    <t>사용일자</t>
    <phoneticPr fontId="1" type="noConversion"/>
  </si>
  <si>
    <t>사용금액(원)</t>
    <phoneticPr fontId="1" type="noConversion"/>
  </si>
  <si>
    <t>사유</t>
    <phoneticPr fontId="1" type="noConversion"/>
  </si>
  <si>
    <t>논문게재료</t>
  </si>
  <si>
    <t>논문게재료</t>
    <phoneticPr fontId="1" type="noConversion"/>
  </si>
  <si>
    <t>사용내역</t>
    <phoneticPr fontId="1" type="noConversion"/>
  </si>
  <si>
    <t>연구책임자</t>
    <phoneticPr fontId="1" type="noConversion"/>
  </si>
  <si>
    <t>해당 사용내역에 대해 위와 같이 소명하며, 
추후 문제 발생 시 해결을 위해 책임을 다하겠습니다.</t>
    <phoneticPr fontId="1" type="noConversion"/>
  </si>
  <si>
    <t>연구실 
안전관리비</t>
    <phoneticPr fontId="1" type="noConversion"/>
  </si>
  <si>
    <t>(예시) 온라인 구매를 위하여 부득이하게 개인 카드 사용</t>
    <phoneticPr fontId="1" type="noConversion"/>
  </si>
  <si>
    <t>구 분</t>
  </si>
  <si>
    <t>지원기준 및 내용</t>
  </si>
  <si>
    <t>신청시기</t>
  </si>
  <si>
    <t>국외학술회의참가경비</t>
  </si>
  <si>
    <t>수시</t>
  </si>
  <si>
    <t>학술강연회 개최경비</t>
  </si>
  <si>
    <t>제한 없음</t>
  </si>
  <si>
    <t>◈ 재원 : 식품바이오융합연구소 간접비회계</t>
  </si>
  <si>
    <t>구분</t>
  </si>
  <si>
    <t>제1호</t>
  </si>
  <si>
    <t>총장, 이사장</t>
  </si>
  <si>
    <t>제2호</t>
  </si>
  <si>
    <t>제3호</t>
  </si>
  <si>
    <t>(단위 : USD)</t>
  </si>
  <si>
    <t>지역</t>
  </si>
  <si>
    <t>일 비</t>
  </si>
  <si>
    <t>숙 박 비</t>
  </si>
  <si>
    <t>숙박비 할인정액</t>
  </si>
  <si>
    <t>식 비</t>
  </si>
  <si>
    <t>(실비 상한액 숙박비의 80% 적용)</t>
  </si>
  <si>
    <r>
      <t>제</t>
    </r>
    <r>
      <rPr>
        <sz val="10"/>
        <color rgb="FF000000"/>
        <rFont val="HY중고딕"/>
        <family val="1"/>
        <charset val="129"/>
      </rPr>
      <t>1</t>
    </r>
    <r>
      <rPr>
        <sz val="10"/>
        <color rgb="FF000000"/>
        <rFont val="맑은 고딕"/>
        <family val="3"/>
        <charset val="129"/>
        <scheme val="minor"/>
      </rPr>
      <t>호</t>
    </r>
  </si>
  <si>
    <r>
      <t>실비</t>
    </r>
    <r>
      <rPr>
        <sz val="10"/>
        <color rgb="FF000000"/>
        <rFont val="HY중고딕"/>
        <family val="1"/>
        <charset val="129"/>
      </rPr>
      <t xml:space="preserve">(500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</si>
  <si>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(450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</si>
  <si>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(250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</si>
  <si>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(200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</si>
  <si>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(300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</si>
  <si>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(240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</si>
  <si>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(180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</si>
  <si>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(130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</si>
  <si>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(230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</si>
  <si>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(190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</si>
  <si>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(150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</si>
  <si>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(110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</si>
  <si>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(170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</si>
  <si>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(120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</si>
  <si>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(100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</si>
  <si>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(160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</si>
  <si>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(140 </t>
    </r>
    <r>
      <rPr>
        <sz val="10"/>
        <color rgb="FF000000"/>
        <rFont val="맑은 고딕"/>
        <family val="3"/>
        <charset val="129"/>
        <scheme val="minor"/>
      </rPr>
      <t>이내</t>
    </r>
    <r>
      <rPr>
        <sz val="10"/>
        <color rgb="FF000000"/>
        <rFont val="HY중고딕"/>
        <family val="1"/>
        <charset val="129"/>
      </rPr>
      <t>)</t>
    </r>
  </si>
  <si>
    <r>
      <t>실비</t>
    </r>
    <r>
      <rPr>
        <sz val="10"/>
        <color rgb="FF000000"/>
        <rFont val="HY중고딕"/>
        <family val="1"/>
        <charset val="129"/>
      </rPr>
      <t xml:space="preserve">(90 </t>
    </r>
    <r>
      <rPr>
        <sz val="10"/>
        <color rgb="FF000000"/>
        <rFont val="맑은 고딕"/>
        <family val="3"/>
        <charset val="129"/>
        <scheme val="minor"/>
      </rPr>
      <t>이내</t>
    </r>
    <r>
      <rPr>
        <sz val="10"/>
        <color rgb="FF000000"/>
        <rFont val="HY중고딕"/>
        <family val="1"/>
        <charset val="129"/>
      </rPr>
      <t>)</t>
    </r>
  </si>
  <si>
    <r>
      <t>제</t>
    </r>
    <r>
      <rPr>
        <sz val="10"/>
        <color rgb="FF000000"/>
        <rFont val="HY중고딕"/>
        <family val="1"/>
        <charset val="129"/>
      </rPr>
      <t>3</t>
    </r>
    <r>
      <rPr>
        <sz val="10"/>
        <color rgb="FF000000"/>
        <rFont val="맑은 고딕"/>
        <family val="3"/>
        <charset val="129"/>
        <scheme val="minor"/>
      </rPr>
      <t>호 나목의 
해당자</t>
    </r>
    <phoneticPr fontId="1" type="noConversion"/>
  </si>
  <si>
    <t>해 당 자</t>
    <phoneticPr fontId="1" type="noConversion"/>
  </si>
  <si>
    <r>
      <t>제</t>
    </r>
    <r>
      <rPr>
        <sz val="10"/>
        <color rgb="FF000000"/>
        <rFont val="HY중고딕"/>
        <family val="1"/>
        <charset val="129"/>
      </rPr>
      <t>3</t>
    </r>
    <r>
      <rPr>
        <sz val="10"/>
        <color rgb="FF000000"/>
        <rFont val="맑은 고딕"/>
        <family val="3"/>
        <charset val="129"/>
        <scheme val="minor"/>
      </rPr>
      <t>호 가목의 
해당자</t>
    </r>
    <phoneticPr fontId="1" type="noConversion"/>
  </si>
  <si>
    <r>
      <t>제</t>
    </r>
    <r>
      <rPr>
        <sz val="10"/>
        <color rgb="FF000000"/>
        <rFont val="HY중고딕"/>
        <family val="1"/>
        <charset val="129"/>
      </rPr>
      <t>2</t>
    </r>
    <r>
      <rPr>
        <sz val="10"/>
        <color rgb="FF000000"/>
        <rFont val="맑은 고딕"/>
        <family val="3"/>
        <charset val="129"/>
        <scheme val="minor"/>
      </rPr>
      <t>호 나목의 
해당자</t>
    </r>
    <phoneticPr fontId="1" type="noConversion"/>
  </si>
  <si>
    <r>
      <t>제</t>
    </r>
    <r>
      <rPr>
        <sz val="10"/>
        <color rgb="FF000000"/>
        <rFont val="HY중고딕"/>
        <family val="1"/>
        <charset val="129"/>
      </rPr>
      <t>2</t>
    </r>
    <r>
      <rPr>
        <sz val="10"/>
        <color rgb="FF000000"/>
        <rFont val="맑은 고딕"/>
        <family val="3"/>
        <charset val="129"/>
        <scheme val="minor"/>
      </rPr>
      <t>호 가목의 
해당자</t>
    </r>
    <phoneticPr fontId="1" type="noConversion"/>
  </si>
  <si>
    <t>남·북 아메리카주</t>
  </si>
  <si>
    <t>유 럽 주</t>
  </si>
  <si>
    <t>중동, 아프리카주</t>
  </si>
  <si>
    <r>
      <t>미국</t>
    </r>
    <r>
      <rPr>
        <sz val="9"/>
        <color rgb="FF000000"/>
        <rFont val="HY중고딕"/>
        <family val="1"/>
        <charset val="129"/>
      </rPr>
      <t xml:space="preserve">, </t>
    </r>
    <r>
      <rPr>
        <sz val="9"/>
        <color rgb="FF000000"/>
        <rFont val="맑은 고딕"/>
        <family val="3"/>
        <charset val="129"/>
        <scheme val="minor"/>
      </rPr>
      <t>캐나다</t>
    </r>
  </si>
  <si>
    <r>
      <t>영국</t>
    </r>
    <r>
      <rPr>
        <sz val="9"/>
        <color rgb="FF000000"/>
        <rFont val="HY중고딕"/>
        <family val="1"/>
        <charset val="129"/>
      </rPr>
      <t xml:space="preserve">, </t>
    </r>
    <r>
      <rPr>
        <sz val="9"/>
        <color rgb="FF000000"/>
        <rFont val="맑은 고딕"/>
        <family val="3"/>
        <charset val="129"/>
        <scheme val="minor"/>
      </rPr>
      <t>프랑스</t>
    </r>
    <r>
      <rPr>
        <sz val="9"/>
        <color rgb="FF000000"/>
        <rFont val="HY중고딕"/>
        <family val="1"/>
        <charset val="129"/>
      </rPr>
      <t xml:space="preserve">, </t>
    </r>
    <r>
      <rPr>
        <sz val="9"/>
        <color rgb="FF000000"/>
        <rFont val="맑은 고딕"/>
        <family val="3"/>
        <charset val="129"/>
        <scheme val="minor"/>
      </rPr>
      <t>러시아</t>
    </r>
    <r>
      <rPr>
        <sz val="9"/>
        <color rgb="FF000000"/>
        <rFont val="HY중고딕"/>
        <family val="1"/>
        <charset val="129"/>
      </rPr>
      <t xml:space="preserve">, </t>
    </r>
    <r>
      <rPr>
        <sz val="9"/>
        <color rgb="FF000000"/>
        <rFont val="맑은 고딕"/>
        <family val="3"/>
        <charset val="129"/>
        <scheme val="minor"/>
      </rPr>
      <t>노르웨이</t>
    </r>
    <r>
      <rPr>
        <sz val="9"/>
        <color rgb="FF000000"/>
        <rFont val="HY중고딕"/>
        <family val="1"/>
        <charset val="129"/>
      </rPr>
      <t xml:space="preserve">, </t>
    </r>
    <r>
      <rPr>
        <sz val="9"/>
        <color rgb="FF000000"/>
        <rFont val="맑은 고딕"/>
        <family val="3"/>
        <charset val="129"/>
        <scheme val="minor"/>
      </rPr>
      <t>덴마크</t>
    </r>
    <r>
      <rPr>
        <sz val="9"/>
        <color rgb="FF000000"/>
        <rFont val="HY중고딕"/>
        <family val="1"/>
        <charset val="129"/>
      </rPr>
      <t xml:space="preserve">, </t>
    </r>
    <r>
      <rPr>
        <sz val="9"/>
        <color rgb="FF000000"/>
        <rFont val="맑은 고딕"/>
        <family val="3"/>
        <charset val="129"/>
        <scheme val="minor"/>
      </rPr>
      <t>스웨덴</t>
    </r>
    <r>
      <rPr>
        <sz val="9"/>
        <color rgb="FF000000"/>
        <rFont val="HY중고딕"/>
        <family val="1"/>
        <charset val="129"/>
      </rPr>
      <t xml:space="preserve">, </t>
    </r>
    <r>
      <rPr>
        <sz val="9"/>
        <color rgb="FF000000"/>
        <rFont val="맑은 고딕"/>
        <family val="3"/>
        <charset val="129"/>
        <scheme val="minor"/>
      </rPr>
      <t>스위스</t>
    </r>
    <r>
      <rPr>
        <sz val="9"/>
        <color rgb="FF000000"/>
        <rFont val="HY중고딕"/>
        <family val="1"/>
        <charset val="129"/>
      </rPr>
      <t xml:space="preserve">, </t>
    </r>
    <r>
      <rPr>
        <sz val="9"/>
        <color rgb="FF000000"/>
        <rFont val="맑은 고딕"/>
        <family val="3"/>
        <charset val="129"/>
        <scheme val="minor"/>
      </rPr>
      <t>핀란드</t>
    </r>
    <r>
      <rPr>
        <sz val="9"/>
        <color rgb="FF000000"/>
        <rFont val="HY중고딕"/>
        <family val="1"/>
        <charset val="129"/>
      </rPr>
      <t xml:space="preserve">, </t>
    </r>
    <r>
      <rPr>
        <sz val="9"/>
        <color rgb="FF000000"/>
        <rFont val="맑은 고딕"/>
        <family val="3"/>
        <charset val="129"/>
        <scheme val="minor"/>
      </rPr>
      <t>아일랜드</t>
    </r>
    <r>
      <rPr>
        <sz val="9"/>
        <color rgb="FF000000"/>
        <rFont val="HY중고딕"/>
        <family val="1"/>
        <charset val="129"/>
      </rPr>
      <t xml:space="preserve">, </t>
    </r>
    <r>
      <rPr>
        <sz val="9"/>
        <color rgb="FF000000"/>
        <rFont val="맑은 고딕"/>
        <family val="3"/>
        <charset val="129"/>
        <scheme val="minor"/>
      </rPr>
      <t>네덜란드</t>
    </r>
    <r>
      <rPr>
        <sz val="9"/>
        <color rgb="FF000000"/>
        <rFont val="HY중고딕"/>
        <family val="1"/>
        <charset val="129"/>
      </rPr>
      <t xml:space="preserve">, </t>
    </r>
    <r>
      <rPr>
        <sz val="9"/>
        <color rgb="FF000000"/>
        <rFont val="맑은 고딕"/>
        <family val="3"/>
        <charset val="129"/>
        <scheme val="minor"/>
      </rPr>
      <t>독일</t>
    </r>
    <r>
      <rPr>
        <sz val="9"/>
        <color rgb="FF000000"/>
        <rFont val="HY중고딕"/>
        <family val="1"/>
        <charset val="129"/>
      </rPr>
      <t xml:space="preserve">, </t>
    </r>
    <r>
      <rPr>
        <sz val="9"/>
        <color rgb="FF000000"/>
        <rFont val="맑은 고딕"/>
        <family val="3"/>
        <charset val="129"/>
        <scheme val="minor"/>
      </rPr>
      <t>룩셈부르크</t>
    </r>
    <r>
      <rPr>
        <sz val="9"/>
        <color rgb="FF000000"/>
        <rFont val="HY중고딕"/>
        <family val="1"/>
        <charset val="129"/>
      </rPr>
      <t xml:space="preserve">, </t>
    </r>
    <r>
      <rPr>
        <sz val="9"/>
        <color rgb="FF000000"/>
        <rFont val="맑은 고딕"/>
        <family val="3"/>
        <charset val="129"/>
        <scheme val="minor"/>
      </rPr>
      <t>벨기에</t>
    </r>
  </si>
  <si>
    <t>해당지역 없음</t>
  </si>
  <si>
    <r>
      <t>그리스</t>
    </r>
    <r>
      <rPr>
        <sz val="9"/>
        <color rgb="FF000000"/>
        <rFont val="HY중고딕"/>
        <family val="1"/>
        <charset val="129"/>
      </rPr>
      <t xml:space="preserve">, </t>
    </r>
    <r>
      <rPr>
        <sz val="9"/>
        <color rgb="FF000000"/>
        <rFont val="맑은 고딕"/>
        <family val="3"/>
        <charset val="129"/>
        <scheme val="minor"/>
      </rPr>
      <t>스페인</t>
    </r>
    <r>
      <rPr>
        <sz val="9"/>
        <color rgb="FF000000"/>
        <rFont val="HY중고딕"/>
        <family val="1"/>
        <charset val="129"/>
      </rPr>
      <t xml:space="preserve">, </t>
    </r>
    <r>
      <rPr>
        <sz val="9"/>
        <color rgb="FF000000"/>
        <rFont val="맑은 고딕"/>
        <family val="3"/>
        <charset val="129"/>
        <scheme val="minor"/>
      </rPr>
      <t>아이슬란드</t>
    </r>
    <r>
      <rPr>
        <sz val="9"/>
        <color rgb="FF000000"/>
        <rFont val="HY중고딕"/>
        <family val="1"/>
        <charset val="129"/>
      </rPr>
      <t xml:space="preserve">, </t>
    </r>
    <r>
      <rPr>
        <sz val="9"/>
        <color rgb="FF000000"/>
        <rFont val="맑은 고딕"/>
        <family val="3"/>
        <charset val="129"/>
        <scheme val="minor"/>
      </rPr>
      <t>오스트리아</t>
    </r>
    <r>
      <rPr>
        <sz val="9"/>
        <color rgb="FF000000"/>
        <rFont val="HY중고딕"/>
        <family val="1"/>
        <charset val="129"/>
      </rPr>
      <t xml:space="preserve">, </t>
    </r>
    <r>
      <rPr>
        <sz val="9"/>
        <color rgb="FF000000"/>
        <rFont val="맑은 고딕"/>
        <family val="3"/>
        <charset val="129"/>
        <scheme val="minor"/>
      </rPr>
      <t>우크라이나</t>
    </r>
    <r>
      <rPr>
        <sz val="9"/>
        <color rgb="FF000000"/>
        <rFont val="HY중고딕"/>
        <family val="1"/>
        <charset val="129"/>
      </rPr>
      <t xml:space="preserve">, </t>
    </r>
    <r>
      <rPr>
        <sz val="9"/>
        <color rgb="FF000000"/>
        <rFont val="맑은 고딕"/>
        <family val="3"/>
        <charset val="129"/>
        <scheme val="minor"/>
      </rPr>
      <t>이탈리아</t>
    </r>
    <r>
      <rPr>
        <sz val="9"/>
        <color rgb="FF000000"/>
        <rFont val="HY중고딕"/>
        <family val="1"/>
        <charset val="129"/>
      </rPr>
      <t xml:space="preserve">, </t>
    </r>
    <r>
      <rPr>
        <sz val="9"/>
        <color rgb="FF000000"/>
        <rFont val="맑은 고딕"/>
        <family val="3"/>
        <charset val="129"/>
        <scheme val="minor"/>
      </rPr>
      <t>포르투갈</t>
    </r>
    <r>
      <rPr>
        <sz val="9"/>
        <color rgb="FF000000"/>
        <rFont val="HY중고딕"/>
        <family val="1"/>
        <charset val="129"/>
      </rPr>
      <t xml:space="preserve">, </t>
    </r>
    <r>
      <rPr>
        <sz val="9"/>
        <color rgb="FF000000"/>
        <rFont val="맑은 고딕"/>
        <family val="3"/>
        <charset val="129"/>
        <scheme val="minor"/>
      </rPr>
      <t>헝가리</t>
    </r>
  </si>
  <si>
    <r>
      <t>가봉</t>
    </r>
    <r>
      <rPr>
        <sz val="9"/>
        <color rgb="FF000000"/>
        <rFont val="HY중고딕"/>
        <family val="1"/>
        <charset val="129"/>
      </rPr>
      <t xml:space="preserve">, </t>
    </r>
    <r>
      <rPr>
        <sz val="9"/>
        <color rgb="FF000000"/>
        <rFont val="맑은 고딕"/>
        <family val="3"/>
        <charset val="129"/>
        <scheme val="minor"/>
      </rPr>
      <t>남아프리카공화국</t>
    </r>
    <r>
      <rPr>
        <sz val="9"/>
        <color rgb="FF000000"/>
        <rFont val="HY중고딕"/>
        <family val="1"/>
        <charset val="129"/>
      </rPr>
      <t xml:space="preserve">, </t>
    </r>
    <r>
      <rPr>
        <sz val="9"/>
        <color rgb="FF000000"/>
        <rFont val="맑은 고딕"/>
        <family val="3"/>
        <charset val="129"/>
        <scheme val="minor"/>
      </rPr>
      <t>리비아</t>
    </r>
    <r>
      <rPr>
        <sz val="9"/>
        <color rgb="FF000000"/>
        <rFont val="HY중고딕"/>
        <family val="1"/>
        <charset val="129"/>
      </rPr>
      <t xml:space="preserve">, </t>
    </r>
    <r>
      <rPr>
        <sz val="9"/>
        <color rgb="FF000000"/>
        <rFont val="맑은 고딕"/>
        <family val="3"/>
        <charset val="129"/>
        <scheme val="minor"/>
      </rPr>
      <t>수단</t>
    </r>
    <r>
      <rPr>
        <sz val="9"/>
        <color rgb="FF000000"/>
        <rFont val="HY중고딕"/>
        <family val="1"/>
        <charset val="129"/>
      </rPr>
      <t xml:space="preserve">, </t>
    </r>
    <r>
      <rPr>
        <sz val="9"/>
        <color rgb="FF000000"/>
        <rFont val="맑은 고딕"/>
        <family val="3"/>
        <charset val="129"/>
        <scheme val="minor"/>
      </rPr>
      <t>남수단</t>
    </r>
    <r>
      <rPr>
        <sz val="9"/>
        <color rgb="FF000000"/>
        <rFont val="HY중고딕"/>
        <family val="1"/>
        <charset val="129"/>
      </rPr>
      <t xml:space="preserve">, </t>
    </r>
    <r>
      <rPr>
        <sz val="9"/>
        <color rgb="FF000000"/>
        <rFont val="맑은 고딕"/>
        <family val="3"/>
        <charset val="129"/>
        <scheme val="minor"/>
      </rPr>
      <t>아랍에미리트</t>
    </r>
    <r>
      <rPr>
        <sz val="9"/>
        <color rgb="FF000000"/>
        <rFont val="HY중고딕"/>
        <family val="1"/>
        <charset val="129"/>
      </rPr>
      <t xml:space="preserve">, </t>
    </r>
    <r>
      <rPr>
        <sz val="9"/>
        <color rgb="FF000000"/>
        <rFont val="맑은 고딕"/>
        <family val="3"/>
        <charset val="129"/>
        <scheme val="minor"/>
      </rPr>
      <t>오만</t>
    </r>
    <r>
      <rPr>
        <sz val="9"/>
        <color rgb="FF000000"/>
        <rFont val="HY중고딕"/>
        <family val="1"/>
        <charset val="129"/>
      </rPr>
      <t xml:space="preserve">, </t>
    </r>
    <r>
      <rPr>
        <sz val="9"/>
        <color rgb="FF000000"/>
        <rFont val="맑은 고딕"/>
        <family val="3"/>
        <charset val="129"/>
        <scheme val="minor"/>
      </rPr>
      <t>우간다</t>
    </r>
    <r>
      <rPr>
        <sz val="9"/>
        <color rgb="FF000000"/>
        <rFont val="HY중고딕"/>
        <family val="1"/>
        <charset val="129"/>
      </rPr>
      <t xml:space="preserve">, </t>
    </r>
    <r>
      <rPr>
        <sz val="9"/>
        <color rgb="FF000000"/>
        <rFont val="맑은 고딕"/>
        <family val="3"/>
        <charset val="129"/>
        <scheme val="minor"/>
      </rPr>
      <t>이스라엘</t>
    </r>
    <r>
      <rPr>
        <sz val="9"/>
        <color rgb="FF000000"/>
        <rFont val="HY중고딕"/>
        <family val="1"/>
        <charset val="129"/>
      </rPr>
      <t xml:space="preserve">, </t>
    </r>
    <r>
      <rPr>
        <sz val="9"/>
        <color rgb="FF000000"/>
        <rFont val="맑은 고딕"/>
        <family val="3"/>
        <charset val="129"/>
        <scheme val="minor"/>
      </rPr>
      <t>이집트</t>
    </r>
    <r>
      <rPr>
        <sz val="9"/>
        <color rgb="FF000000"/>
        <rFont val="HY중고딕"/>
        <family val="1"/>
        <charset val="129"/>
      </rPr>
      <t xml:space="preserve">, </t>
    </r>
    <r>
      <rPr>
        <sz val="9"/>
        <color rgb="FF000000"/>
        <rFont val="맑은 고딕"/>
        <family val="3"/>
        <charset val="129"/>
        <scheme val="minor"/>
      </rPr>
      <t>카타르</t>
    </r>
    <r>
      <rPr>
        <sz val="9"/>
        <color rgb="FF000000"/>
        <rFont val="HY중고딕"/>
        <family val="1"/>
        <charset val="129"/>
      </rPr>
      <t xml:space="preserve">, </t>
    </r>
    <r>
      <rPr>
        <sz val="9"/>
        <color rgb="FF000000"/>
        <rFont val="맑은 고딕"/>
        <family val="3"/>
        <charset val="129"/>
        <scheme val="minor"/>
      </rPr>
      <t>코트디부아르</t>
    </r>
    <r>
      <rPr>
        <sz val="9"/>
        <color rgb="FF000000"/>
        <rFont val="HY중고딕"/>
        <family val="1"/>
        <charset val="129"/>
      </rPr>
      <t xml:space="preserve">, </t>
    </r>
    <r>
      <rPr>
        <sz val="9"/>
        <color rgb="FF000000"/>
        <rFont val="맑은 고딕"/>
        <family val="3"/>
        <charset val="129"/>
        <scheme val="minor"/>
      </rPr>
      <t>콩고민주공화국</t>
    </r>
    <r>
      <rPr>
        <sz val="9"/>
        <color rgb="FF000000"/>
        <rFont val="HY중고딕"/>
        <family val="1"/>
        <charset val="129"/>
      </rPr>
      <t xml:space="preserve">, </t>
    </r>
    <r>
      <rPr>
        <sz val="9"/>
        <color rgb="FF000000"/>
        <rFont val="맑은 고딕"/>
        <family val="3"/>
        <charset val="129"/>
        <scheme val="minor"/>
      </rPr>
      <t>쿠웨이트</t>
    </r>
  </si>
  <si>
    <r>
      <t>루마니아</t>
    </r>
    <r>
      <rPr>
        <sz val="9"/>
        <color rgb="FF000000"/>
        <rFont val="HY중고딕"/>
        <family val="1"/>
        <charset val="129"/>
      </rPr>
      <t xml:space="preserve">, </t>
    </r>
    <r>
      <rPr>
        <sz val="9"/>
        <color rgb="FF000000"/>
        <rFont val="맑은 고딕"/>
        <family val="3"/>
        <charset val="129"/>
        <scheme val="minor"/>
      </rPr>
      <t>리투아니아</t>
    </r>
    <r>
      <rPr>
        <sz val="9"/>
        <color rgb="FF000000"/>
        <rFont val="HY중고딕"/>
        <family val="1"/>
        <charset val="129"/>
      </rPr>
      <t xml:space="preserve">, </t>
    </r>
    <r>
      <rPr>
        <sz val="9"/>
        <color rgb="FF000000"/>
        <rFont val="맑은 고딕"/>
        <family val="3"/>
        <charset val="129"/>
        <scheme val="minor"/>
      </rPr>
      <t>불가리아</t>
    </r>
    <r>
      <rPr>
        <sz val="9"/>
        <color rgb="FF000000"/>
        <rFont val="HY중고딕"/>
        <family val="1"/>
        <charset val="129"/>
      </rPr>
      <t xml:space="preserve">, </t>
    </r>
    <r>
      <rPr>
        <sz val="9"/>
        <color rgb="FF000000"/>
        <rFont val="맑은 고딕"/>
        <family val="3"/>
        <charset val="129"/>
        <scheme val="minor"/>
      </rPr>
      <t>세르비아</t>
    </r>
    <r>
      <rPr>
        <sz val="9"/>
        <color rgb="FF000000"/>
        <rFont val="HY중고딕"/>
        <family val="1"/>
        <charset val="129"/>
      </rPr>
      <t xml:space="preserve">, </t>
    </r>
    <r>
      <rPr>
        <sz val="9"/>
        <color rgb="FF000000"/>
        <rFont val="맑은 고딕"/>
        <family val="3"/>
        <charset val="129"/>
        <scheme val="minor"/>
      </rPr>
      <t>몬테네그로</t>
    </r>
    <r>
      <rPr>
        <sz val="9"/>
        <color rgb="FF000000"/>
        <rFont val="HY중고딕"/>
        <family val="1"/>
        <charset val="129"/>
      </rPr>
      <t xml:space="preserve">, </t>
    </r>
    <r>
      <rPr>
        <sz val="9"/>
        <color rgb="FF000000"/>
        <rFont val="맑은 고딕"/>
        <family val="3"/>
        <charset val="129"/>
        <scheme val="minor"/>
      </rPr>
      <t>슬로베니아</t>
    </r>
    <r>
      <rPr>
        <sz val="9"/>
        <color rgb="FF000000"/>
        <rFont val="HY중고딕"/>
        <family val="1"/>
        <charset val="129"/>
      </rPr>
      <t xml:space="preserve">, </t>
    </r>
    <r>
      <rPr>
        <sz val="9"/>
        <color rgb="FF000000"/>
        <rFont val="맑은 고딕"/>
        <family val="3"/>
        <charset val="129"/>
        <scheme val="minor"/>
      </rPr>
      <t>마케도니아</t>
    </r>
    <r>
      <rPr>
        <sz val="9"/>
        <color rgb="FF000000"/>
        <rFont val="HY중고딕"/>
        <family val="1"/>
        <charset val="129"/>
      </rPr>
      <t xml:space="preserve">, </t>
    </r>
    <r>
      <rPr>
        <sz val="9"/>
        <color rgb="FF000000"/>
        <rFont val="맑은 고딕"/>
        <family val="3"/>
        <charset val="129"/>
        <scheme val="minor"/>
      </rPr>
      <t>체코</t>
    </r>
    <r>
      <rPr>
        <sz val="9"/>
        <color rgb="FF000000"/>
        <rFont val="HY중고딕"/>
        <family val="1"/>
        <charset val="129"/>
      </rPr>
      <t xml:space="preserve">, </t>
    </r>
    <r>
      <rPr>
        <sz val="9"/>
        <color rgb="FF000000"/>
        <rFont val="맑은 고딕"/>
        <family val="3"/>
        <charset val="129"/>
        <scheme val="minor"/>
      </rPr>
      <t>폴란드</t>
    </r>
  </si>
  <si>
    <r>
      <t>가나</t>
    </r>
    <r>
      <rPr>
        <sz val="9"/>
        <color rgb="FF000000"/>
        <rFont val="HY중고딕"/>
        <family val="1"/>
        <charset val="129"/>
      </rPr>
      <t xml:space="preserve">, </t>
    </r>
    <r>
      <rPr>
        <sz val="9"/>
        <color rgb="FF000000"/>
        <rFont val="맑은 고딕"/>
        <family val="3"/>
        <charset val="129"/>
        <scheme val="minor"/>
      </rPr>
      <t>나이지리아</t>
    </r>
    <r>
      <rPr>
        <sz val="9"/>
        <color rgb="FF000000"/>
        <rFont val="HY중고딕"/>
        <family val="1"/>
        <charset val="129"/>
      </rPr>
      <t xml:space="preserve">, </t>
    </r>
    <r>
      <rPr>
        <sz val="9"/>
        <color rgb="FF000000"/>
        <rFont val="맑은 고딕"/>
        <family val="3"/>
        <charset val="129"/>
        <scheme val="minor"/>
      </rPr>
      <t>니제르</t>
    </r>
    <r>
      <rPr>
        <sz val="9"/>
        <color rgb="FF000000"/>
        <rFont val="HY중고딕"/>
        <family val="1"/>
        <charset val="129"/>
      </rPr>
      <t xml:space="preserve">, </t>
    </r>
    <r>
      <rPr>
        <sz val="9"/>
        <color rgb="FF000000"/>
        <rFont val="맑은 고딕"/>
        <family val="3"/>
        <charset val="129"/>
        <scheme val="minor"/>
      </rPr>
      <t>라이베리아</t>
    </r>
    <r>
      <rPr>
        <sz val="9"/>
        <color rgb="FF000000"/>
        <rFont val="HY중고딕"/>
        <family val="1"/>
        <charset val="129"/>
      </rPr>
      <t xml:space="preserve">, </t>
    </r>
    <r>
      <rPr>
        <sz val="9"/>
        <color rgb="FF000000"/>
        <rFont val="맑은 고딕"/>
        <family val="3"/>
        <charset val="129"/>
        <scheme val="minor"/>
      </rPr>
      <t>모로코</t>
    </r>
    <r>
      <rPr>
        <sz val="9"/>
        <color rgb="FF000000"/>
        <rFont val="HY중고딕"/>
        <family val="1"/>
        <charset val="129"/>
      </rPr>
      <t xml:space="preserve">, </t>
    </r>
    <r>
      <rPr>
        <sz val="9"/>
        <color rgb="FF000000"/>
        <rFont val="맑은 고딕"/>
        <family val="3"/>
        <charset val="129"/>
        <scheme val="minor"/>
      </rPr>
      <t>모리셔스</t>
    </r>
    <r>
      <rPr>
        <sz val="9"/>
        <color rgb="FF000000"/>
        <rFont val="HY중고딕"/>
        <family val="1"/>
        <charset val="129"/>
      </rPr>
      <t xml:space="preserve">, </t>
    </r>
    <r>
      <rPr>
        <sz val="9"/>
        <color rgb="FF000000"/>
        <rFont val="맑은 고딕"/>
        <family val="3"/>
        <charset val="129"/>
        <scheme val="minor"/>
      </rPr>
      <t>모잠비크</t>
    </r>
    <r>
      <rPr>
        <sz val="9"/>
        <color rgb="FF000000"/>
        <rFont val="HY중고딕"/>
        <family val="1"/>
        <charset val="129"/>
      </rPr>
      <t xml:space="preserve">, </t>
    </r>
    <r>
      <rPr>
        <sz val="9"/>
        <color rgb="FF000000"/>
        <rFont val="맑은 고딕"/>
        <family val="3"/>
        <charset val="129"/>
        <scheme val="minor"/>
      </rPr>
      <t>바레인</t>
    </r>
    <r>
      <rPr>
        <sz val="9"/>
        <color rgb="FF000000"/>
        <rFont val="HY중고딕"/>
        <family val="1"/>
        <charset val="129"/>
      </rPr>
      <t xml:space="preserve">, </t>
    </r>
    <r>
      <rPr>
        <sz val="9"/>
        <color rgb="FF000000"/>
        <rFont val="맑은 고딕"/>
        <family val="3"/>
        <charset val="129"/>
        <scheme val="minor"/>
      </rPr>
      <t>보츠와나</t>
    </r>
    <r>
      <rPr>
        <sz val="9"/>
        <color rgb="FF000000"/>
        <rFont val="HY중고딕"/>
        <family val="1"/>
        <charset val="129"/>
      </rPr>
      <t xml:space="preserve">, </t>
    </r>
    <r>
      <rPr>
        <sz val="9"/>
        <color rgb="FF000000"/>
        <rFont val="맑은 고딕"/>
        <family val="3"/>
        <charset val="129"/>
        <scheme val="minor"/>
      </rPr>
      <t>부르키나파소</t>
    </r>
    <r>
      <rPr>
        <sz val="9"/>
        <color rgb="FF000000"/>
        <rFont val="HY중고딕"/>
        <family val="1"/>
        <charset val="129"/>
      </rPr>
      <t xml:space="preserve">, </t>
    </r>
    <r>
      <rPr>
        <sz val="9"/>
        <color rgb="FF000000"/>
        <rFont val="맑은 고딕"/>
        <family val="3"/>
        <charset val="129"/>
        <scheme val="minor"/>
      </rPr>
      <t>사우디아라비아</t>
    </r>
    <r>
      <rPr>
        <sz val="9"/>
        <color rgb="FF000000"/>
        <rFont val="HY중고딕"/>
        <family val="1"/>
        <charset val="129"/>
      </rPr>
      <t xml:space="preserve">. </t>
    </r>
    <r>
      <rPr>
        <sz val="9"/>
        <color rgb="FF000000"/>
        <rFont val="맑은 고딕"/>
        <family val="3"/>
        <charset val="129"/>
        <scheme val="minor"/>
      </rPr>
      <t>상투메프린시페</t>
    </r>
    <r>
      <rPr>
        <sz val="9"/>
        <color rgb="FF000000"/>
        <rFont val="HY중고딕"/>
        <family val="1"/>
        <charset val="129"/>
      </rPr>
      <t xml:space="preserve">, </t>
    </r>
    <r>
      <rPr>
        <sz val="9"/>
        <color rgb="FF000000"/>
        <rFont val="맑은 고딕"/>
        <family val="3"/>
        <charset val="129"/>
        <scheme val="minor"/>
      </rPr>
      <t>세네갈</t>
    </r>
    <r>
      <rPr>
        <sz val="9"/>
        <color rgb="FF000000"/>
        <rFont val="HY중고딕"/>
        <family val="1"/>
        <charset val="129"/>
      </rPr>
      <t xml:space="preserve">, </t>
    </r>
    <r>
      <rPr>
        <sz val="9"/>
        <color rgb="FF000000"/>
        <rFont val="맑은 고딕"/>
        <family val="3"/>
        <charset val="129"/>
        <scheme val="minor"/>
      </rPr>
      <t>스와질란드</t>
    </r>
    <r>
      <rPr>
        <sz val="9"/>
        <color rgb="FF000000"/>
        <rFont val="HY중고딕"/>
        <family val="1"/>
        <charset val="129"/>
      </rPr>
      <t xml:space="preserve">, </t>
    </r>
    <r>
      <rPr>
        <sz val="9"/>
        <color rgb="FF000000"/>
        <rFont val="맑은 고딕"/>
        <family val="3"/>
        <charset val="129"/>
        <scheme val="minor"/>
      </rPr>
      <t>시에라리온</t>
    </r>
    <r>
      <rPr>
        <sz val="9"/>
        <color rgb="FF000000"/>
        <rFont val="HY중고딕"/>
        <family val="1"/>
        <charset val="129"/>
      </rPr>
      <t xml:space="preserve">, </t>
    </r>
    <r>
      <rPr>
        <sz val="9"/>
        <color rgb="FF000000"/>
        <rFont val="맑은 고딕"/>
        <family val="3"/>
        <charset val="129"/>
        <scheme val="minor"/>
      </rPr>
      <t>에티오피아</t>
    </r>
    <r>
      <rPr>
        <sz val="9"/>
        <color rgb="FF000000"/>
        <rFont val="HY중고딕"/>
        <family val="1"/>
        <charset val="129"/>
      </rPr>
      <t xml:space="preserve">, </t>
    </r>
    <r>
      <rPr>
        <sz val="9"/>
        <color rgb="FF000000"/>
        <rFont val="맑은 고딕"/>
        <family val="3"/>
        <charset val="129"/>
        <scheme val="minor"/>
      </rPr>
      <t>요르단</t>
    </r>
    <r>
      <rPr>
        <sz val="9"/>
        <color rgb="FF000000"/>
        <rFont val="HY중고딕"/>
        <family val="1"/>
        <charset val="129"/>
      </rPr>
      <t xml:space="preserve">. </t>
    </r>
    <r>
      <rPr>
        <sz val="9"/>
        <color rgb="FF000000"/>
        <rFont val="맑은 고딕"/>
        <family val="3"/>
        <charset val="129"/>
        <scheme val="minor"/>
      </rPr>
      <t>중앙아프리카공화국</t>
    </r>
    <r>
      <rPr>
        <sz val="9"/>
        <color rgb="FF000000"/>
        <rFont val="HY중고딕"/>
        <family val="1"/>
        <charset val="129"/>
      </rPr>
      <t xml:space="preserve">, </t>
    </r>
    <r>
      <rPr>
        <sz val="9"/>
        <color rgb="FF000000"/>
        <rFont val="맑은 고딕"/>
        <family val="3"/>
        <charset val="129"/>
        <scheme val="minor"/>
      </rPr>
      <t>카메룬</t>
    </r>
    <r>
      <rPr>
        <sz val="9"/>
        <color rgb="FF000000"/>
        <rFont val="HY중고딕"/>
        <family val="1"/>
        <charset val="129"/>
      </rPr>
      <t xml:space="preserve">, </t>
    </r>
    <r>
      <rPr>
        <sz val="9"/>
        <color rgb="FF000000"/>
        <rFont val="맑은 고딕"/>
        <family val="3"/>
        <charset val="129"/>
        <scheme val="minor"/>
      </rPr>
      <t>케냐</t>
    </r>
    <r>
      <rPr>
        <sz val="9"/>
        <color rgb="FF000000"/>
        <rFont val="HY중고딕"/>
        <family val="1"/>
        <charset val="129"/>
      </rPr>
      <t xml:space="preserve">, </t>
    </r>
    <r>
      <rPr>
        <sz val="9"/>
        <color rgb="FF000000"/>
        <rFont val="맑은 고딕"/>
        <family val="3"/>
        <charset val="129"/>
        <scheme val="minor"/>
      </rPr>
      <t>탄자니아</t>
    </r>
  </si>
  <si>
    <r>
      <t>과테말라</t>
    </r>
    <r>
      <rPr>
        <sz val="9"/>
        <color rgb="FF000000"/>
        <rFont val="HY중고딕"/>
        <family val="1"/>
        <charset val="129"/>
      </rPr>
      <t xml:space="preserve">, </t>
    </r>
    <r>
      <rPr>
        <sz val="9"/>
        <color rgb="FF000000"/>
        <rFont val="맑은 고딕"/>
        <family val="3"/>
        <charset val="129"/>
        <scheme val="minor"/>
      </rPr>
      <t>볼리비아</t>
    </r>
    <r>
      <rPr>
        <sz val="9"/>
        <color rgb="FF000000"/>
        <rFont val="HY중고딕"/>
        <family val="1"/>
        <charset val="129"/>
      </rPr>
      <t xml:space="preserve">, </t>
    </r>
    <r>
      <rPr>
        <sz val="9"/>
        <color rgb="FF000000"/>
        <rFont val="맑은 고딕"/>
        <family val="3"/>
        <charset val="129"/>
        <scheme val="minor"/>
      </rPr>
      <t>수리남</t>
    </r>
    <r>
      <rPr>
        <sz val="9"/>
        <color rgb="FF000000"/>
        <rFont val="HY중고딕"/>
        <family val="1"/>
        <charset val="129"/>
      </rPr>
      <t xml:space="preserve">, </t>
    </r>
    <r>
      <rPr>
        <sz val="9"/>
        <color rgb="FF000000"/>
        <rFont val="맑은 고딕"/>
        <family val="3"/>
        <charset val="129"/>
        <scheme val="minor"/>
      </rPr>
      <t>에콰도르</t>
    </r>
    <r>
      <rPr>
        <sz val="9"/>
        <color rgb="FF000000"/>
        <rFont val="HY중고딕"/>
        <family val="1"/>
        <charset val="129"/>
      </rPr>
      <t xml:space="preserve">, </t>
    </r>
    <r>
      <rPr>
        <sz val="9"/>
        <color rgb="FF000000"/>
        <rFont val="맑은 고딕"/>
        <family val="3"/>
        <charset val="129"/>
        <scheme val="minor"/>
      </rPr>
      <t>엘살바도르</t>
    </r>
    <r>
      <rPr>
        <sz val="9"/>
        <color rgb="FF000000"/>
        <rFont val="HY중고딕"/>
        <family val="1"/>
        <charset val="129"/>
      </rPr>
      <t xml:space="preserve">, </t>
    </r>
    <r>
      <rPr>
        <sz val="9"/>
        <color rgb="FF000000"/>
        <rFont val="맑은 고딕"/>
        <family val="3"/>
        <charset val="129"/>
        <scheme val="minor"/>
      </rPr>
      <t>콜롬비아</t>
    </r>
    <r>
      <rPr>
        <sz val="9"/>
        <color rgb="FF000000"/>
        <rFont val="HY중고딕"/>
        <family val="1"/>
        <charset val="129"/>
      </rPr>
      <t xml:space="preserve">, </t>
    </r>
    <r>
      <rPr>
        <sz val="9"/>
        <color rgb="FF000000"/>
        <rFont val="맑은 고딕"/>
        <family val="3"/>
        <charset val="129"/>
        <scheme val="minor"/>
      </rPr>
      <t>파라과이</t>
    </r>
    <r>
      <rPr>
        <sz val="9"/>
        <color rgb="FF000000"/>
        <rFont val="HY중고딕"/>
        <family val="1"/>
        <charset val="129"/>
      </rPr>
      <t xml:space="preserve">, </t>
    </r>
    <r>
      <rPr>
        <sz val="9"/>
        <color rgb="FF000000"/>
        <rFont val="맑은 고딕"/>
        <family val="3"/>
        <charset val="129"/>
        <scheme val="minor"/>
      </rPr>
      <t>페루</t>
    </r>
  </si>
  <si>
    <r>
      <t>몰도바</t>
    </r>
    <r>
      <rPr>
        <sz val="9"/>
        <color rgb="FF000000"/>
        <rFont val="HY중고딕"/>
        <family val="1"/>
        <charset val="129"/>
      </rPr>
      <t xml:space="preserve">, </t>
    </r>
    <r>
      <rPr>
        <sz val="9"/>
        <color rgb="FF000000"/>
        <rFont val="맑은 고딕"/>
        <family val="3"/>
        <charset val="129"/>
        <scheme val="minor"/>
      </rPr>
      <t>보스니아헤르체코비나</t>
    </r>
    <r>
      <rPr>
        <sz val="9"/>
        <color rgb="FF000000"/>
        <rFont val="HY중고딕"/>
        <family val="1"/>
        <charset val="129"/>
      </rPr>
      <t xml:space="preserve">, </t>
    </r>
    <r>
      <rPr>
        <sz val="9"/>
        <color rgb="FF000000"/>
        <rFont val="맑은 고딕"/>
        <family val="3"/>
        <charset val="129"/>
        <scheme val="minor"/>
      </rPr>
      <t>알바니아</t>
    </r>
    <r>
      <rPr>
        <sz val="9"/>
        <color rgb="FF000000"/>
        <rFont val="HY중고딕"/>
        <family val="1"/>
        <charset val="129"/>
      </rPr>
      <t xml:space="preserve">, </t>
    </r>
    <r>
      <rPr>
        <sz val="9"/>
        <color rgb="FF000000"/>
        <rFont val="맑은 고딕"/>
        <family val="3"/>
        <charset val="129"/>
        <scheme val="minor"/>
      </rPr>
      <t>에스토니아</t>
    </r>
    <r>
      <rPr>
        <sz val="9"/>
        <color rgb="FF000000"/>
        <rFont val="HY중고딕"/>
        <family val="1"/>
        <charset val="129"/>
      </rPr>
      <t xml:space="preserve">, </t>
    </r>
    <r>
      <rPr>
        <sz val="9"/>
        <color rgb="FF000000"/>
        <rFont val="맑은 고딕"/>
        <family val="3"/>
        <charset val="129"/>
        <scheme val="minor"/>
      </rPr>
      <t>크로아티아</t>
    </r>
  </si>
  <si>
    <r>
      <t>일본</t>
    </r>
    <r>
      <rPr>
        <sz val="9"/>
        <color rgb="FF000000"/>
        <rFont val="HY중고딕"/>
        <family val="1"/>
        <charset val="129"/>
      </rPr>
      <t xml:space="preserve">, </t>
    </r>
    <r>
      <rPr>
        <sz val="9"/>
        <color rgb="FF000000"/>
        <rFont val="맑은 고딕"/>
        <family val="3"/>
        <charset val="129"/>
        <scheme val="minor"/>
      </rPr>
      <t>홍콩</t>
    </r>
    <r>
      <rPr>
        <sz val="9"/>
        <color rgb="FF000000"/>
        <rFont val="HY중고딕"/>
        <family val="1"/>
        <charset val="129"/>
      </rPr>
      <t xml:space="preserve">, </t>
    </r>
    <r>
      <rPr>
        <sz val="9"/>
        <color rgb="FF000000"/>
        <rFont val="맑은 고딕"/>
        <family val="3"/>
        <charset val="129"/>
        <scheme val="minor"/>
      </rPr>
      <t>오스트레일리아</t>
    </r>
    <r>
      <rPr>
        <sz val="9"/>
        <color rgb="FF000000"/>
        <rFont val="HY중고딕"/>
        <family val="1"/>
        <charset val="129"/>
      </rPr>
      <t>, 뉴질랜드, 싱가포르</t>
    </r>
    <phoneticPr fontId="1" type="noConversion"/>
  </si>
  <si>
    <t xml:space="preserve">  * 비고 : 등급 구분에 없는 국가 및 도시는 목적지에서 위 국가의 수도까지의 거리가 가장 가까운 국가의 등급을 적용함</t>
    <phoneticPr fontId="1" type="noConversion"/>
  </si>
  <si>
    <r>
      <rPr>
        <b/>
        <sz val="14"/>
        <color rgb="FF000000"/>
        <rFont val="맑은 고딕"/>
        <family val="3"/>
        <charset val="129"/>
      </rPr>
      <t>◆</t>
    </r>
    <r>
      <rPr>
        <b/>
        <sz val="14"/>
        <color rgb="FF000000"/>
        <rFont val="맑은 고딕"/>
        <family val="3"/>
        <charset val="129"/>
        <scheme val="minor"/>
      </rPr>
      <t xml:space="preserve"> 항공료 지급 기준 </t>
    </r>
    <phoneticPr fontId="1" type="noConversion"/>
  </si>
  <si>
    <r>
      <rPr>
        <b/>
        <sz val="14"/>
        <color rgb="FF000000"/>
        <rFont val="맑은 고딕"/>
        <family val="3"/>
        <charset val="129"/>
      </rPr>
      <t>◆</t>
    </r>
    <r>
      <rPr>
        <b/>
        <sz val="14"/>
        <color rgb="FF000000"/>
        <rFont val="맑은 고딕"/>
        <family val="3"/>
        <charset val="129"/>
        <scheme val="minor"/>
      </rPr>
      <t xml:space="preserve"> 체재비 지급 기준 </t>
    </r>
    <r>
      <rPr>
        <b/>
        <sz val="14"/>
        <color rgb="FF000000"/>
        <rFont val="HY헤드라인M"/>
        <family val="1"/>
        <charset val="129"/>
      </rPr>
      <t>(</t>
    </r>
    <r>
      <rPr>
        <b/>
        <sz val="14"/>
        <color rgb="FF000000"/>
        <rFont val="맑은 고딕"/>
        <family val="3"/>
        <charset val="129"/>
        <scheme val="minor"/>
      </rPr>
      <t>국외여비 정액표</t>
    </r>
    <r>
      <rPr>
        <b/>
        <sz val="14"/>
        <color rgb="FF000000"/>
        <rFont val="HY헤드라인M"/>
        <family val="1"/>
        <charset val="129"/>
      </rPr>
      <t xml:space="preserve">) </t>
    </r>
    <phoneticPr fontId="1" type="noConversion"/>
  </si>
  <si>
    <r>
      <rPr>
        <b/>
        <sz val="11"/>
        <rFont val="맑은 고딕"/>
        <family val="3"/>
        <charset val="129"/>
        <scheme val="minor"/>
      </rPr>
      <t xml:space="preserve">  O 국가별 등급 구분표</t>
    </r>
    <r>
      <rPr>
        <sz val="10"/>
        <color rgb="FFFF0000"/>
        <rFont val="맑은 고딕"/>
        <family val="3"/>
        <charset val="129"/>
        <scheme val="minor"/>
      </rPr>
      <t xml:space="preserve"> ☞ 숙박비의 경우 할인정액으로 신청</t>
    </r>
    <phoneticPr fontId="1" type="noConversion"/>
  </si>
  <si>
    <t xml:space="preserve">  O 국가별 등급 구분표</t>
    <phoneticPr fontId="1" type="noConversion"/>
  </si>
  <si>
    <t>참가경비
신청내역
(단위:원)</t>
    <phoneticPr fontId="1" type="noConversion"/>
  </si>
  <si>
    <t>항공료 (A)</t>
    <phoneticPr fontId="1" type="noConversion"/>
  </si>
  <si>
    <t>등록비 (C)</t>
    <phoneticPr fontId="1" type="noConversion"/>
  </si>
  <si>
    <t>타재원 
분담내역
(단위:원)</t>
    <phoneticPr fontId="1" type="noConversion"/>
  </si>
  <si>
    <t>금액</t>
    <phoneticPr fontId="1" type="noConversion"/>
  </si>
  <si>
    <t>등록비</t>
    <phoneticPr fontId="1" type="noConversion"/>
  </si>
  <si>
    <t>타재원 지원 합계액</t>
    <phoneticPr fontId="1" type="noConversion"/>
  </si>
  <si>
    <t>비고</t>
    <phoneticPr fontId="1" type="noConversion"/>
  </si>
  <si>
    <t>■ 여행 및 회의 참가일정</t>
    <phoneticPr fontId="1" type="noConversion"/>
  </si>
  <si>
    <t xml:space="preserve">지원신청 금액 </t>
    <phoneticPr fontId="1" type="noConversion"/>
  </si>
  <si>
    <t>대학</t>
    <phoneticPr fontId="1" type="noConversion"/>
  </si>
  <si>
    <t>연구소 법인카드 결제를 원칙으로 하며. 
법인카드 결제가 어려울 경우 계좌이체를 신청하여 주시기 바랍니다.</t>
    <phoneticPr fontId="1" type="noConversion"/>
  </si>
  <si>
    <t>신청경비 
지급방법</t>
    <phoneticPr fontId="1" type="noConversion"/>
  </si>
  <si>
    <t>계좌이체</t>
    <phoneticPr fontId="1" type="noConversion"/>
  </si>
  <si>
    <t>계좌번호</t>
    <phoneticPr fontId="1" type="noConversion"/>
  </si>
  <si>
    <t>1. 논문게재료(교정료) 청구서</t>
    <phoneticPr fontId="1" type="noConversion"/>
  </si>
  <si>
    <t xml:space="preserve">2. 게재(교정) 논문 사본 </t>
    <phoneticPr fontId="1" type="noConversion"/>
  </si>
  <si>
    <t>은행명</t>
    <phoneticPr fontId="1" type="noConversion"/>
  </si>
  <si>
    <t>계좌번호</t>
    <phoneticPr fontId="1" type="noConversion"/>
  </si>
  <si>
    <t>1. 증빙서류 : 견적서, 거래명세서 (검수자 서명) 등 첨부 요망</t>
    <phoneticPr fontId="1" type="noConversion"/>
  </si>
  <si>
    <t xml:space="preserve">법인카드
</t>
    <phoneticPr fontId="1" type="noConversion"/>
  </si>
  <si>
    <t xml:space="preserve">계좌이체
</t>
    <phoneticPr fontId="1" type="noConversion"/>
  </si>
  <si>
    <t>전임연구인력
: 박사급 연구(교)원</t>
    <phoneticPr fontId="1" type="noConversion"/>
  </si>
  <si>
    <t>겸무연구원
(전임교원)</t>
    <phoneticPr fontId="1" type="noConversion"/>
  </si>
  <si>
    <t>연구실 
안전관리비</t>
    <phoneticPr fontId="1" type="noConversion"/>
  </si>
  <si>
    <r>
      <t xml:space="preserve">연구소로 간접비를 납부하는 
과제에 한하여 지원
</t>
    </r>
    <r>
      <rPr>
        <sz val="10"/>
        <color rgb="FFFF0000"/>
        <rFont val="맑은 고딕"/>
        <family val="3"/>
        <charset val="129"/>
        <scheme val="minor"/>
      </rPr>
      <t>(연구실안전관리비 예산이 별도 책정되지 않은 과제에 한함)</t>
    </r>
    <phoneticPr fontId="1" type="noConversion"/>
  </si>
  <si>
    <t>연구소의 학술활동에 관련된 학술논문을 발표하는 자에 한하며, 항공료, 체재비, 등록비를 지원
  (서울대여비규정 적용)</t>
    <phoneticPr fontId="1" type="noConversion"/>
  </si>
  <si>
    <t>연구소 지원을 사사하거나 소속을 명기한 논문에 한하여 논문게재료 및 영문교정료 지원</t>
    <phoneticPr fontId="1" type="noConversion"/>
  </si>
  <si>
    <t>연구소로 간접비를 납부하는 과제에 한하여 지원
(폐액처리분담금, 연구활동종사자의 안전장비 구입 및 안전관련 교육 비용, 연구실 안전설비 설치 및 유지비, 연구실 안전점검 및 정밀안전진단 비용 등)</t>
    <phoneticPr fontId="1" type="noConversion"/>
  </si>
  <si>
    <t>연구소의 학술활동과 관련된 학술강연회를 개최하는 경우 강연료 및 회의비(식대) 지원</t>
    <phoneticPr fontId="1" type="noConversion"/>
  </si>
  <si>
    <t>※ 연구실안전관리비 예산이 별도로 책정된 과제의 경우에는 배분된 예산(산단 55%+관리기관 45%)이 관리기간으로 배분되므로, 
   배분된 예산의 범위 내에서 연구책임자가 사용 가능하며, 해당 연구과제 종료 한 달 전까지 청구 완료해야 함</t>
    <phoneticPr fontId="1" type="noConversion"/>
  </si>
  <si>
    <t>* 연간 250만원 이내에서 지원</t>
    <phoneticPr fontId="1" type="noConversion"/>
  </si>
  <si>
    <t>* 연간 200만원 이내에서 지원</t>
    <phoneticPr fontId="1" type="noConversion"/>
  </si>
  <si>
    <t>* 강연료 30만원 이내에서 지원</t>
    <phoneticPr fontId="1" type="noConversion"/>
  </si>
  <si>
    <t>* 회의비 10만원 이내에서 지원</t>
    <phoneticPr fontId="1" type="noConversion"/>
  </si>
  <si>
    <t>국외학술회의 참가 결과보고서</t>
    <phoneticPr fontId="1" type="noConversion"/>
  </si>
  <si>
    <t>■ 상세 수행 내용 (발표논문명 등 구체적 내용 기입)</t>
    <phoneticPr fontId="1" type="noConversion"/>
  </si>
  <si>
    <t>국외학술회의 참가경비 지원신청서</t>
    <phoneticPr fontId="1" type="noConversion"/>
  </si>
  <si>
    <t>학술강연회 개최 
14일 전까지</t>
    <phoneticPr fontId="1" type="noConversion"/>
  </si>
  <si>
    <t>X</t>
    <phoneticPr fontId="1" type="noConversion"/>
  </si>
  <si>
    <t>~</t>
    <phoneticPr fontId="1" type="noConversion"/>
  </si>
  <si>
    <t>항공료</t>
    <phoneticPr fontId="1" type="noConversion"/>
  </si>
  <si>
    <t>X</t>
    <phoneticPr fontId="1" type="noConversion"/>
  </si>
  <si>
    <t>초청기간</t>
    <phoneticPr fontId="1" type="noConversion"/>
  </si>
  <si>
    <t>소속</t>
    <phoneticPr fontId="1" type="noConversion"/>
  </si>
  <si>
    <t>붙    임:</t>
    <phoneticPr fontId="1" type="noConversion"/>
  </si>
  <si>
    <t>(인)</t>
    <phoneticPr fontId="1" type="noConversion"/>
  </si>
  <si>
    <t>초청학자의
전공분야와 
관련된
학계 동향</t>
    <phoneticPr fontId="1" type="noConversion"/>
  </si>
  <si>
    <t>세부일정</t>
    <phoneticPr fontId="1" type="noConversion"/>
  </si>
  <si>
    <t>강연료</t>
    <phoneticPr fontId="1" type="noConversion"/>
  </si>
  <si>
    <t>[서식5-1]</t>
    <phoneticPr fontId="1" type="noConversion"/>
  </si>
  <si>
    <t>합계</t>
    <phoneticPr fontId="1" type="noConversion"/>
  </si>
  <si>
    <t>날짜</t>
    <phoneticPr fontId="1" type="noConversion"/>
  </si>
  <si>
    <t>(예시) 초청자 연구실 방문 및 연구회의</t>
    <phoneticPr fontId="1" type="noConversion"/>
  </si>
  <si>
    <t>(예시) 학술강연회 개최</t>
    <phoneticPr fontId="1" type="noConversion"/>
  </si>
  <si>
    <t>출국</t>
    <phoneticPr fontId="1" type="noConversion"/>
  </si>
  <si>
    <t>초청목적</t>
    <phoneticPr fontId="1" type="noConversion"/>
  </si>
  <si>
    <t>&lt;별지작성가능&gt;</t>
    <phoneticPr fontId="1" type="noConversion"/>
  </si>
  <si>
    <t>비고</t>
    <phoneticPr fontId="1" type="noConversion"/>
  </si>
  <si>
    <t>초청목적 
및 필요성</t>
    <phoneticPr fontId="1" type="noConversion"/>
  </si>
  <si>
    <t>활용계획 
및 기대효과</t>
    <phoneticPr fontId="1" type="noConversion"/>
  </si>
  <si>
    <t>국적</t>
  </si>
  <si>
    <t>항공료</t>
    <phoneticPr fontId="1" type="noConversion"/>
  </si>
  <si>
    <t>(예시) 연구비</t>
    <phoneticPr fontId="1" type="noConversion"/>
  </si>
  <si>
    <t>(예시) 마일리지</t>
    <phoneticPr fontId="1" type="noConversion"/>
  </si>
  <si>
    <t>(예시) 마일리지</t>
    <phoneticPr fontId="1" type="noConversion"/>
  </si>
  <si>
    <t>자체평가분석</t>
    <phoneticPr fontId="1" type="noConversion"/>
  </si>
  <si>
    <r>
      <t xml:space="preserve">3. 논문발표 수락서 사본 1부 ( </t>
    </r>
    <r>
      <rPr>
        <b/>
        <u/>
        <sz val="10"/>
        <color theme="1"/>
        <rFont val="맑은 고딕"/>
        <family val="3"/>
        <charset val="129"/>
        <scheme val="minor"/>
      </rPr>
      <t>※ 행사 프로그램에 발표자명이 기재되어 있으면 제출하지 않아도 됨)</t>
    </r>
    <phoneticPr fontId="1" type="noConversion"/>
  </si>
  <si>
    <r>
      <t>건전학술활동지원시스템(</t>
    </r>
    <r>
      <rPr>
        <sz val="10"/>
        <color rgb="FF0000FF"/>
        <rFont val="맑은 고딕"/>
        <family val="3"/>
        <charset val="129"/>
        <scheme val="minor"/>
      </rPr>
      <t>https://safe.koar.kr</t>
    </r>
    <r>
      <rPr>
        <sz val="10"/>
        <color theme="1"/>
        <rFont val="맑은 고딕"/>
        <family val="3"/>
        <charset val="129"/>
        <scheme val="minor"/>
      </rPr>
      <t>) 상 
학술지의 검색 결과가 무엇입니까?</t>
    </r>
    <phoneticPr fontId="1" type="noConversion"/>
  </si>
  <si>
    <r>
      <t>신청경비</t>
    </r>
    <r>
      <rPr>
        <sz val="10"/>
        <color theme="1"/>
        <rFont val="맑은 고딕"/>
        <family val="3"/>
        <charset val="129"/>
        <scheme val="minor"/>
      </rPr>
      <t xml:space="preserve">
(단위:원)</t>
    </r>
    <phoneticPr fontId="1" type="noConversion"/>
  </si>
  <si>
    <r>
      <t>구분</t>
    </r>
    <r>
      <rPr>
        <sz val="10"/>
        <color theme="1"/>
        <rFont val="맑은 고딕"/>
        <family val="3"/>
        <charset val="129"/>
        <scheme val="minor"/>
      </rPr>
      <t/>
    </r>
    <phoneticPr fontId="1" type="noConversion"/>
  </si>
  <si>
    <t>기대효과</t>
    <phoneticPr fontId="1" type="noConversion"/>
  </si>
  <si>
    <t>항목</t>
    <phoneticPr fontId="1" type="noConversion"/>
  </si>
  <si>
    <t>잔액</t>
    <phoneticPr fontId="1" type="noConversion"/>
  </si>
  <si>
    <t>신청액</t>
    <phoneticPr fontId="1" type="noConversion"/>
  </si>
  <si>
    <t>집행액</t>
    <phoneticPr fontId="1" type="noConversion"/>
  </si>
  <si>
    <t>초청비용</t>
    <phoneticPr fontId="1" type="noConversion"/>
  </si>
  <si>
    <t>집행내역</t>
    <phoneticPr fontId="1" type="noConversion"/>
  </si>
  <si>
    <t>기타 경비 
(회의비)</t>
    <phoneticPr fontId="1" type="noConversion"/>
  </si>
  <si>
    <t>서울 도착</t>
    <phoneticPr fontId="1" type="noConversion"/>
  </si>
  <si>
    <r>
      <t xml:space="preserve">(예시) $1,000 x </t>
    </r>
    <r>
      <rPr>
        <sz val="10"/>
        <color rgb="FFFF0000"/>
        <rFont val="맑은 고딕"/>
        <family val="3"/>
        <charset val="129"/>
      </rPr>
      <t>\</t>
    </r>
    <r>
      <rPr>
        <sz val="10"/>
        <color rgb="FFFF0000"/>
        <rFont val="맑은 고딕"/>
        <family val="3"/>
        <charset val="129"/>
        <scheme val="minor"/>
      </rPr>
      <t xml:space="preserve">1,400/$  </t>
    </r>
    <phoneticPr fontId="1" type="noConversion"/>
  </si>
  <si>
    <t>* 연간 300만원 이내에서 지원</t>
    <phoneticPr fontId="1" type="noConversion"/>
  </si>
  <si>
    <t>외국인 저명 과학자를 초청하여 연구소 사업에 부합되는 학술발표를 하거나 공동연구를 수행할 경우에 한하며 항공료, 체재비, 강연료, 기타 비용을 지원</t>
    <phoneticPr fontId="1" type="noConversion"/>
  </si>
  <si>
    <t>초청 
한 달 전까지</t>
    <phoneticPr fontId="1" type="noConversion"/>
  </si>
  <si>
    <r>
      <t xml:space="preserve">연구소로 간접비를 납부하는 
과제에 한하여 지원
</t>
    </r>
    <r>
      <rPr>
        <sz val="10"/>
        <color rgb="FFFF0000"/>
        <rFont val="맑은 고딕"/>
        <family val="3"/>
        <charset val="129"/>
        <scheme val="minor"/>
      </rPr>
      <t>(연구실안전관리비 예산이 별도 책정되지 않은 과제에 한함)</t>
    </r>
    <phoneticPr fontId="1" type="noConversion"/>
  </si>
  <si>
    <t>(예시) 해외 거래업체로 온라인 결제를 위하여 부득이하게 개인 카드 사용</t>
    <phoneticPr fontId="1" type="noConversion"/>
  </si>
  <si>
    <t>[서식5-2]</t>
    <phoneticPr fontId="1" type="noConversion"/>
  </si>
  <si>
    <t>과제번호</t>
    <phoneticPr fontId="1" type="noConversion"/>
  </si>
  <si>
    <t>0652-</t>
    <phoneticPr fontId="1" type="noConversion"/>
  </si>
  <si>
    <t>연구기간</t>
    <phoneticPr fontId="1" type="noConversion"/>
  </si>
  <si>
    <t>~</t>
    <phoneticPr fontId="1" type="noConversion"/>
  </si>
  <si>
    <t>지원신청액
(단위 : 원)</t>
    <phoneticPr fontId="1" type="noConversion"/>
  </si>
  <si>
    <t>신청내역
(단위:원)</t>
    <phoneticPr fontId="1" type="noConversion"/>
  </si>
  <si>
    <t>위와 같이 연구실 안전관리비 지원을 신청합니다.</t>
    <phoneticPr fontId="1" type="noConversion"/>
  </si>
  <si>
    <t>붙    임</t>
    <phoneticPr fontId="1" type="noConversion"/>
  </si>
  <si>
    <t>1. 증빙서류 : 견적서, 거래명세서 (검수자 서명) 등 첨부 요망</t>
    <phoneticPr fontId="1" type="noConversion"/>
  </si>
  <si>
    <t>신청자:</t>
    <phoneticPr fontId="1" type="noConversion"/>
  </si>
  <si>
    <t>(인)</t>
    <phoneticPr fontId="1" type="noConversion"/>
  </si>
  <si>
    <t>계좌이체</t>
    <phoneticPr fontId="1" type="noConversion"/>
  </si>
  <si>
    <t>은행명</t>
    <phoneticPr fontId="1" type="noConversion"/>
  </si>
  <si>
    <t>계좌번호</t>
    <phoneticPr fontId="1" type="noConversion"/>
  </si>
  <si>
    <t>예금주</t>
    <phoneticPr fontId="1" type="noConversion"/>
  </si>
  <si>
    <t>[서식4-3]</t>
    <phoneticPr fontId="1" type="noConversion"/>
  </si>
  <si>
    <t>신청자</t>
    <phoneticPr fontId="1" type="noConversion"/>
  </si>
  <si>
    <t>장소</t>
    <phoneticPr fontId="1" type="noConversion"/>
  </si>
  <si>
    <t>일시</t>
    <phoneticPr fontId="1" type="noConversion"/>
  </si>
  <si>
    <t>주제</t>
    <phoneticPr fontId="1" type="noConversion"/>
  </si>
  <si>
    <t>초빙연사</t>
    <phoneticPr fontId="1" type="noConversion"/>
  </si>
  <si>
    <t>주민번호</t>
    <phoneticPr fontId="1" type="noConversion"/>
  </si>
  <si>
    <t>신청경비</t>
    <phoneticPr fontId="1" type="noConversion"/>
  </si>
  <si>
    <t>강연료</t>
    <phoneticPr fontId="1" type="noConversion"/>
  </si>
  <si>
    <t>위와 같이 학술강연회(세미나) 개최 지원을 신청합니다.</t>
    <phoneticPr fontId="1" type="noConversion"/>
  </si>
  <si>
    <t>붙    임</t>
    <phoneticPr fontId="1" type="noConversion"/>
  </si>
  <si>
    <t>붙    임</t>
    <phoneticPr fontId="1" type="noConversion"/>
  </si>
  <si>
    <t>학술강연회 개최경비 지원신청서</t>
    <phoneticPr fontId="1" type="noConversion"/>
  </si>
  <si>
    <t>신청단계</t>
    <phoneticPr fontId="1" type="noConversion"/>
  </si>
  <si>
    <t>보고단계</t>
    <phoneticPr fontId="1" type="noConversion"/>
  </si>
  <si>
    <t>[식품바이오융합연구소]</t>
    <phoneticPr fontId="1" type="noConversion"/>
  </si>
  <si>
    <t>[식품바이오융합연구소]</t>
    <phoneticPr fontId="1" type="noConversion"/>
  </si>
  <si>
    <t>[식품바이오융합연구소]</t>
    <phoneticPr fontId="1" type="noConversion"/>
  </si>
  <si>
    <t>[서식3-2]</t>
    <phoneticPr fontId="1" type="noConversion"/>
  </si>
  <si>
    <t>학술강연회 개최 결과보고서</t>
    <phoneticPr fontId="1" type="noConversion"/>
  </si>
  <si>
    <t>학술강연
요약</t>
    <phoneticPr fontId="1" type="noConversion"/>
  </si>
  <si>
    <t>학술강연회 관련 회의비 집행내역서</t>
    <phoneticPr fontId="1" type="noConversion"/>
  </si>
  <si>
    <t>회의내용</t>
    <phoneticPr fontId="1" type="noConversion"/>
  </si>
  <si>
    <t xml:space="preserve">회의일시 </t>
    <phoneticPr fontId="1" type="noConversion"/>
  </si>
  <si>
    <t>학술강연회(세미나) 개최 관련 연구회의</t>
    <phoneticPr fontId="1" type="noConversion"/>
  </si>
  <si>
    <t>비    고</t>
    <phoneticPr fontId="1" type="noConversion"/>
  </si>
  <si>
    <t xml:space="preserve"> ※ 회의비 단가 : 1인당 4만원 (단, 청탁금지적용 대상자와 회의했을 경우 1인당 3만원)</t>
    <phoneticPr fontId="1" type="noConversion"/>
  </si>
  <si>
    <t>참석자</t>
    <phoneticPr fontId="1" type="noConversion"/>
  </si>
  <si>
    <t>성명</t>
    <phoneticPr fontId="1" type="noConversion"/>
  </si>
  <si>
    <t>비고</t>
    <phoneticPr fontId="1" type="noConversion"/>
  </si>
  <si>
    <t>직급</t>
    <phoneticPr fontId="1" type="noConversion"/>
  </si>
  <si>
    <t>연구원</t>
    <phoneticPr fontId="1" type="noConversion"/>
  </si>
  <si>
    <t>_명</t>
    <phoneticPr fontId="1" type="noConversion"/>
  </si>
  <si>
    <t>회의비(식대) 집행액</t>
    <phoneticPr fontId="1" type="noConversion"/>
  </si>
  <si>
    <t>초청교수</t>
    <phoneticPr fontId="1" type="noConversion"/>
  </si>
  <si>
    <t>(회의비 영수증을 이곳에 붙여주세요)</t>
    <phoneticPr fontId="1" type="noConversion"/>
  </si>
  <si>
    <t>서울대학교 식품바이오융합연구소장 귀하</t>
    <phoneticPr fontId="1" type="noConversion"/>
  </si>
  <si>
    <t>여권번호</t>
    <phoneticPr fontId="1" type="noConversion"/>
  </si>
  <si>
    <t>(인 or 서명)</t>
    <phoneticPr fontId="1" type="noConversion"/>
  </si>
  <si>
    <t>입금계좌</t>
    <phoneticPr fontId="1" type="noConversion"/>
  </si>
  <si>
    <t>학술강연회 강연료 청구서</t>
    <phoneticPr fontId="1" type="noConversion"/>
  </si>
  <si>
    <t>동의함</t>
    <phoneticPr fontId="1" type="noConversion"/>
  </si>
  <si>
    <t>동의하지 않음</t>
    <phoneticPr fontId="1" type="noConversion"/>
  </si>
  <si>
    <t>&lt; 개인정보의 제3자 제공 &gt;</t>
    <phoneticPr fontId="1" type="noConversion"/>
  </si>
  <si>
    <t>○ 개인정보의 제3자 제공에 동의하십니까?</t>
    <phoneticPr fontId="1" type="noConversion"/>
  </si>
  <si>
    <t>일시</t>
    <phoneticPr fontId="1" type="noConversion"/>
  </si>
  <si>
    <t>지급내역</t>
    <phoneticPr fontId="1" type="noConversion"/>
  </si>
  <si>
    <t>강연료</t>
    <phoneticPr fontId="1" type="noConversion"/>
  </si>
  <si>
    <t>계좌이체정보</t>
    <phoneticPr fontId="1" type="noConversion"/>
  </si>
  <si>
    <t>은행명</t>
    <phoneticPr fontId="1" type="noConversion"/>
  </si>
  <si>
    <t>예금주</t>
    <phoneticPr fontId="1" type="noConversion"/>
  </si>
  <si>
    <t>학술강연회</t>
    <phoneticPr fontId="1" type="noConversion"/>
  </si>
  <si>
    <t>상기와 같이 학술강연회 강연료를 청구합니다.</t>
    <phoneticPr fontId="1" type="noConversion"/>
  </si>
  <si>
    <t>직급</t>
    <phoneticPr fontId="1" type="noConversion"/>
  </si>
  <si>
    <t>계좌번호</t>
    <phoneticPr fontId="1" type="noConversion"/>
  </si>
  <si>
    <t>초빙연사</t>
    <phoneticPr fontId="1" type="noConversion"/>
  </si>
  <si>
    <t>장소</t>
    <phoneticPr fontId="1" type="noConversion"/>
  </si>
  <si>
    <t xml:space="preserve">초빙연사 : </t>
    <phoneticPr fontId="1" type="noConversion"/>
  </si>
  <si>
    <t xml:space="preserve">신청자 (주관책임자) : </t>
    <phoneticPr fontId="1" type="noConversion"/>
  </si>
  <si>
    <t>Agree</t>
    <phoneticPr fontId="1" type="noConversion"/>
  </si>
  <si>
    <t>Disagree</t>
    <phoneticPr fontId="1" type="noConversion"/>
  </si>
  <si>
    <t>Affiliation</t>
    <phoneticPr fontId="1" type="noConversion"/>
  </si>
  <si>
    <t>Name</t>
    <phoneticPr fontId="1" type="noConversion"/>
  </si>
  <si>
    <t>Payment</t>
    <phoneticPr fontId="1" type="noConversion"/>
  </si>
  <si>
    <t>Invited 
Speaker</t>
    <phoneticPr fontId="1" type="noConversion"/>
  </si>
  <si>
    <t>서울대</t>
    <phoneticPr fontId="1" type="noConversion"/>
  </si>
  <si>
    <t>기타</t>
    <phoneticPr fontId="1" type="noConversion"/>
  </si>
  <si>
    <t>참석인원</t>
    <phoneticPr fontId="1" type="noConversion"/>
  </si>
  <si>
    <t>학술강연회 강연료 선지급 청구서</t>
    <phoneticPr fontId="1" type="noConversion"/>
  </si>
  <si>
    <t>criteria</t>
  </si>
  <si>
    <t>check</t>
  </si>
  <si>
    <t>(Do you have maintain your permanent home in Korea?)</t>
  </si>
  <si>
    <t>(Are you present or to be present habitually in Korea for a period of one year or more?)</t>
  </si>
  <si>
    <t>(Do you have an occupation which would require you to reside in Korea for a period of one year or more?)</t>
  </si>
  <si>
    <t>(Do you have a family (spouse, children, etc) in Korea who shares a living?)</t>
  </si>
  <si>
    <t>(Do you own an enterprise, real estate and other property in Korea which is the best of living?)</t>
  </si>
  <si>
    <t>(If you answered “No” to all questions, then you are classified as a non-resident and fill out the table below)</t>
  </si>
  <si>
    <t>I attest that all information provided above is true and I will bear the responsibility if any disadvantage occurs from false indication of the information.</t>
  </si>
  <si>
    <t>성명 (Name of Individual)</t>
  </si>
  <si>
    <t>주민(외국인)등록번호 (Resident(or Alien) No.)</t>
  </si>
  <si>
    <t>생년월일 (Date of Birth)</t>
  </si>
  <si>
    <t>주소 (Address)</t>
  </si>
  <si>
    <t>2. 납세자 구분 (Classification of taxpayers)</t>
  </si>
  <si>
    <t>국내에 주소를 두고 있습니까?</t>
  </si>
  <si>
    <t>2. 국내에 계속하여 1년 이상 거주하고 있거나 거주할 예정입니까?</t>
  </si>
  <si>
    <t>3. 국내에 계속하여 1년 이상 거주할 것을 필요로 하는 직업이 있습니까?</t>
  </si>
  <si>
    <t>4. 국내에 생계를 같이 하는 가족(배우자와 자녀)이 있습니까?</t>
  </si>
  <si>
    <t>5. 국내에 사업체, 부동산 등 생활의 근거를 가지고 있습니까?</t>
  </si>
  <si>
    <t>위 기재내용이 틀림없음을 확인하며, 추후 허위기재로 인한 불이익 발생시 본인이 모든 책임을 질 것을 확약합니다.</t>
  </si>
  <si>
    <t>비거주자
(Non-Resident)</t>
    <phoneticPr fontId="1" type="noConversion"/>
  </si>
  <si>
    <t>제출하는 증빙서류
(Attached documents)</t>
    <phoneticPr fontId="1" type="noConversion"/>
  </si>
  <si>
    <t>거주지국 (Country of Residence)</t>
    <phoneticPr fontId="1" type="noConversion"/>
  </si>
  <si>
    <t>1. 소득자정보 (Beneficiary)</t>
    <phoneticPr fontId="1" type="noConversion"/>
  </si>
  <si>
    <t>(위 항목 모두에 “No”에 체크한 경우 비거주자로 분류되며, 아래 표 기재 바람)</t>
    <phoneticPr fontId="1" type="noConversion"/>
  </si>
  <si>
    <t>(Criteria for Determination of Non-resident in Korea)</t>
    <phoneticPr fontId="1" type="noConversion"/>
  </si>
  <si>
    <t xml:space="preserve"> </t>
    <phoneticPr fontId="1" type="noConversion"/>
  </si>
  <si>
    <t xml:space="preserve">Name : </t>
    <phoneticPr fontId="1" type="noConversion"/>
  </si>
  <si>
    <t>Receipt</t>
    <phoneticPr fontId="1" type="noConversion"/>
  </si>
  <si>
    <t>Date</t>
    <phoneticPr fontId="1" type="noConversion"/>
  </si>
  <si>
    <t>(Signature)</t>
    <phoneticPr fontId="1" type="noConversion"/>
  </si>
  <si>
    <t>(Signature)</t>
    <phoneticPr fontId="1" type="noConversion"/>
  </si>
  <si>
    <t>1. 연사 이력서 (자유 양식)</t>
    <phoneticPr fontId="1" type="noConversion"/>
  </si>
  <si>
    <t xml:space="preserve">Yes </t>
    <phoneticPr fontId="1" type="noConversion"/>
  </si>
  <si>
    <t xml:space="preserve">No </t>
  </si>
  <si>
    <t xml:space="preserve">No </t>
    <phoneticPr fontId="1" type="noConversion"/>
  </si>
  <si>
    <t xml:space="preserve">Passport </t>
    <phoneticPr fontId="1" type="noConversion"/>
  </si>
  <si>
    <t xml:space="preserve">Resident Card </t>
    <phoneticPr fontId="1" type="noConversion"/>
  </si>
  <si>
    <t xml:space="preserve">Personal Identification Card </t>
    <phoneticPr fontId="1" type="noConversion"/>
  </si>
  <si>
    <t xml:space="preserve">etc </t>
    <phoneticPr fontId="1" type="noConversion"/>
  </si>
  <si>
    <t>비거주자 판정기준표</t>
    <phoneticPr fontId="1" type="noConversion"/>
  </si>
  <si>
    <t>(외국인 연사에게 주관책임자가 강연료를 선지급하는 경우)</t>
    <phoneticPr fontId="1" type="noConversion"/>
  </si>
  <si>
    <t>(연사에게 직접 송금하는 경우)</t>
    <phoneticPr fontId="1" type="noConversion"/>
  </si>
  <si>
    <t>2. 학술강연회 개최 결과보고서 
3. 학술강연회 관련 회의비 집행내역서 (회의비를 지원 요청한 경우)
4. 학술강연회 강연료 청구서 (연사에게 직접 송금하는 경우)
5. 학술강연회 강연료 선지급 청구서 (신청자가 선지급하는 경우)
   * 외국인의 경우 : 여권 사본 (또는 외국인등록증 사본) 추가 제출
6. 비거주자 판정기준표 (183일 이상 해외 거주 내국인의 경우 제출)</t>
    <phoneticPr fontId="1" type="noConversion"/>
  </si>
  <si>
    <t>서울대학교</t>
    <phoneticPr fontId="1" type="noConversion"/>
  </si>
  <si>
    <t>서식 1-3</t>
  </si>
  <si>
    <t>* 연사에게 직접 송금하는 경우 제출</t>
    <phoneticPr fontId="1" type="noConversion"/>
  </si>
  <si>
    <t>* 외국인 연사에게 주관책임자가 강연료를 선지급하는 경우 제출</t>
    <phoneticPr fontId="1" type="noConversion"/>
  </si>
  <si>
    <t>&lt; 참고사항 &gt;</t>
    <phoneticPr fontId="1" type="noConversion"/>
  </si>
  <si>
    <t>구  분</t>
    <phoneticPr fontId="14" type="noConversion"/>
  </si>
  <si>
    <t>과학자 초청경비 지원신청서</t>
    <phoneticPr fontId="1" type="noConversion"/>
  </si>
  <si>
    <t>과학자 초청활용 계획서</t>
    <phoneticPr fontId="1" type="noConversion"/>
  </si>
  <si>
    <t>초청학자
인적사항
(피초청자)</t>
    <phoneticPr fontId="1" type="noConversion"/>
  </si>
  <si>
    <r>
      <rPr>
        <sz val="10"/>
        <color theme="1"/>
        <rFont val="맑은 고딕"/>
        <family val="2"/>
        <charset val="129"/>
      </rPr>
      <t>위와</t>
    </r>
    <r>
      <rPr>
        <sz val="10"/>
        <color theme="1"/>
        <rFont val="wingdings2"/>
        <family val="2"/>
      </rPr>
      <t xml:space="preserve"> </t>
    </r>
    <r>
      <rPr>
        <sz val="10"/>
        <color theme="1"/>
        <rFont val="맑은 고딕"/>
        <family val="2"/>
        <charset val="129"/>
      </rPr>
      <t>같이</t>
    </r>
    <r>
      <rPr>
        <sz val="10"/>
        <color theme="1"/>
        <rFont val="wingdings2"/>
        <family val="2"/>
      </rPr>
      <t xml:space="preserve"> </t>
    </r>
    <r>
      <rPr>
        <sz val="10"/>
        <color theme="1"/>
        <rFont val="맑은 고딕"/>
        <family val="2"/>
        <charset val="129"/>
      </rPr>
      <t>과학자를</t>
    </r>
    <r>
      <rPr>
        <sz val="10"/>
        <color theme="1"/>
        <rFont val="wingdings2"/>
        <family val="2"/>
      </rPr>
      <t xml:space="preserve"> </t>
    </r>
    <r>
      <rPr>
        <sz val="10"/>
        <color theme="1"/>
        <rFont val="맑은 고딕"/>
        <family val="2"/>
        <charset val="129"/>
      </rPr>
      <t>초청하여</t>
    </r>
    <r>
      <rPr>
        <sz val="10"/>
        <color theme="1"/>
        <rFont val="wingdings2"/>
        <family val="2"/>
      </rPr>
      <t xml:space="preserve"> </t>
    </r>
    <r>
      <rPr>
        <sz val="10"/>
        <color theme="1"/>
        <rFont val="맑은 고딕"/>
        <family val="2"/>
        <charset val="129"/>
      </rPr>
      <t>활용하고자</t>
    </r>
    <r>
      <rPr>
        <sz val="10"/>
        <color theme="1"/>
        <rFont val="wingdings2"/>
        <family val="2"/>
      </rPr>
      <t xml:space="preserve"> </t>
    </r>
    <r>
      <rPr>
        <sz val="10"/>
        <color theme="1"/>
        <rFont val="맑은 고딕"/>
        <family val="2"/>
        <charset val="129"/>
      </rPr>
      <t>하오니</t>
    </r>
    <r>
      <rPr>
        <sz val="10"/>
        <color theme="1"/>
        <rFont val="wingdings2"/>
        <family val="2"/>
      </rPr>
      <t xml:space="preserve"> </t>
    </r>
    <r>
      <rPr>
        <sz val="10"/>
        <color theme="1"/>
        <rFont val="맑은 고딕"/>
        <family val="2"/>
        <charset val="129"/>
      </rPr>
      <t>지원하여</t>
    </r>
    <r>
      <rPr>
        <sz val="10"/>
        <color theme="1"/>
        <rFont val="wingdings2"/>
        <family val="2"/>
      </rPr>
      <t xml:space="preserve"> </t>
    </r>
    <r>
      <rPr>
        <sz val="10"/>
        <color theme="1"/>
        <rFont val="맑은 고딕"/>
        <family val="2"/>
        <charset val="129"/>
      </rPr>
      <t>주시기</t>
    </r>
    <r>
      <rPr>
        <sz val="10"/>
        <color theme="1"/>
        <rFont val="wingdings2"/>
        <family val="2"/>
      </rPr>
      <t xml:space="preserve"> </t>
    </r>
    <r>
      <rPr>
        <sz val="10"/>
        <color theme="1"/>
        <rFont val="맑은 고딕"/>
        <family val="2"/>
        <charset val="129"/>
      </rPr>
      <t>바랍니다</t>
    </r>
    <r>
      <rPr>
        <sz val="10"/>
        <color theme="1"/>
        <rFont val="wingdings2"/>
        <family val="2"/>
      </rPr>
      <t>.</t>
    </r>
    <phoneticPr fontId="1" type="noConversion"/>
  </si>
  <si>
    <t>과학자 초청활용 결과보고서</t>
    <phoneticPr fontId="1" type="noConversion"/>
  </si>
  <si>
    <t>초청학자
인적사항</t>
    <phoneticPr fontId="1" type="noConversion"/>
  </si>
  <si>
    <t>과학자 초청경비 지원금 정산서</t>
    <phoneticPr fontId="1" type="noConversion"/>
  </si>
  <si>
    <t>생년월일</t>
    <phoneticPr fontId="1" type="noConversion"/>
  </si>
  <si>
    <t>장소</t>
    <phoneticPr fontId="1" type="noConversion"/>
  </si>
  <si>
    <t>10:00-11:00</t>
    <phoneticPr fontId="1" type="noConversion"/>
  </si>
  <si>
    <t>&lt; 기대효과 &gt;</t>
    <phoneticPr fontId="1" type="noConversion"/>
  </si>
  <si>
    <t>&lt; 기타 활용계획 &gt;</t>
    <phoneticPr fontId="1" type="noConversion"/>
  </si>
  <si>
    <t>주제</t>
    <phoneticPr fontId="1" type="noConversion"/>
  </si>
  <si>
    <t>일시</t>
    <phoneticPr fontId="1" type="noConversion"/>
  </si>
  <si>
    <t>초청학자 
인적사항</t>
    <phoneticPr fontId="1" type="noConversion"/>
  </si>
  <si>
    <t>학력 및 주요경력</t>
    <phoneticPr fontId="1" type="noConversion"/>
  </si>
  <si>
    <t>1. 과학자 초청활용 계획서 (초청학자 이력서 및 여권사본 제출)</t>
    <phoneticPr fontId="1" type="noConversion"/>
  </si>
  <si>
    <t>200-8112</t>
    <phoneticPr fontId="1" type="noConversion"/>
  </si>
  <si>
    <t>2. 초청 수락서 1부 (영어 외 기타 언어의 경우 번역문 필수 제출)</t>
    <phoneticPr fontId="1" type="noConversion"/>
  </si>
  <si>
    <t>신청경비
계좌이체</t>
    <phoneticPr fontId="1" type="noConversion"/>
  </si>
  <si>
    <t>참고사항</t>
    <phoneticPr fontId="1" type="noConversion"/>
  </si>
  <si>
    <t>[식품바이오융합연구소]</t>
    <phoneticPr fontId="1" type="noConversion"/>
  </si>
  <si>
    <t>[식품바이오융합연구소]</t>
    <phoneticPr fontId="1" type="noConversion"/>
  </si>
  <si>
    <t>1. 초청경비 지원금 정산서 및 집행 증빙서류
2. 학술강연회 개최 결과보고서</t>
    <phoneticPr fontId="1" type="noConversion"/>
  </si>
  <si>
    <t>&lt; 학술강연회 개최 계획 &gt;</t>
    <phoneticPr fontId="1" type="noConversion"/>
  </si>
  <si>
    <t>Airfare</t>
    <phoneticPr fontId="1" type="noConversion"/>
  </si>
  <si>
    <t>Staying Expense</t>
    <phoneticPr fontId="1" type="noConversion"/>
  </si>
  <si>
    <t xml:space="preserve">Total </t>
    <phoneticPr fontId="1" type="noConversion"/>
  </si>
  <si>
    <t>&lt;붙임자료&gt;
경비집행
증빙서류</t>
    <phoneticPr fontId="1" type="noConversion"/>
  </si>
  <si>
    <t>붙임자료</t>
    <phoneticPr fontId="1" type="noConversion"/>
  </si>
  <si>
    <t>3. 경비신청 증빙자료 (항공료 신청의 경우 : 운임 증빙)</t>
    <phoneticPr fontId="1" type="noConversion"/>
  </si>
  <si>
    <t>학술강연회 개최 결과보고서 (과학자 초청)</t>
    <phoneticPr fontId="1" type="noConversion"/>
  </si>
  <si>
    <t>부서</t>
    <phoneticPr fontId="1" type="noConversion"/>
  </si>
  <si>
    <t>초빙학자</t>
    <phoneticPr fontId="1" type="noConversion"/>
  </si>
  <si>
    <t>활용세부일정</t>
    <phoneticPr fontId="1" type="noConversion"/>
  </si>
  <si>
    <t>직급</t>
    <phoneticPr fontId="1" type="noConversion"/>
  </si>
  <si>
    <t>(별첨 이력서 참조)</t>
    <phoneticPr fontId="1" type="noConversion"/>
  </si>
  <si>
    <t xml:space="preserve">특기사항 </t>
    <phoneticPr fontId="1" type="noConversion"/>
  </si>
  <si>
    <t>성명</t>
    <phoneticPr fontId="1" type="noConversion"/>
  </si>
  <si>
    <t>직급</t>
    <phoneticPr fontId="1" type="noConversion"/>
  </si>
  <si>
    <t>직급</t>
    <phoneticPr fontId="1" type="noConversion"/>
  </si>
  <si>
    <t>신청자
(참가자)</t>
    <phoneticPr fontId="1" type="noConversion"/>
  </si>
  <si>
    <t>신청자
(참가자)</t>
    <phoneticPr fontId="1" type="noConversion"/>
  </si>
  <si>
    <t>비고
(붙임자료)</t>
    <phoneticPr fontId="1" type="noConversion"/>
  </si>
  <si>
    <t>농업생명과학대학</t>
    <phoneticPr fontId="1" type="noConversion"/>
  </si>
  <si>
    <t>소계 (체재비)</t>
    <phoneticPr fontId="1" type="noConversion"/>
  </si>
  <si>
    <t>LA 출발</t>
    <phoneticPr fontId="1" type="noConversion"/>
  </si>
  <si>
    <t>부서</t>
    <phoneticPr fontId="1" type="noConversion"/>
  </si>
  <si>
    <t>부서</t>
    <phoneticPr fontId="1" type="noConversion"/>
  </si>
  <si>
    <t>부서</t>
    <phoneticPr fontId="1" type="noConversion"/>
  </si>
  <si>
    <t>관련 과제번호</t>
    <phoneticPr fontId="1" type="noConversion"/>
  </si>
  <si>
    <t xml:space="preserve">확인자 : </t>
    <phoneticPr fontId="1" type="noConversion"/>
  </si>
  <si>
    <t>직급</t>
    <phoneticPr fontId="1" type="noConversion"/>
  </si>
  <si>
    <t>성명</t>
    <phoneticPr fontId="1" type="noConversion"/>
  </si>
  <si>
    <t>200-8112</t>
    <phoneticPr fontId="1" type="noConversion"/>
  </si>
  <si>
    <t>국적</t>
    <phoneticPr fontId="1" type="noConversion"/>
  </si>
  <si>
    <t>소득세공제(원천징수)를 
위한 세무자료로 활용되오니 정확히 
기재하여 주십시오.</t>
    <phoneticPr fontId="1" type="noConversion"/>
  </si>
  <si>
    <t>거주지 주소</t>
    <phoneticPr fontId="1" type="noConversion"/>
  </si>
  <si>
    <t>농업생명과학대학</t>
    <phoneticPr fontId="1" type="noConversion"/>
  </si>
  <si>
    <t>☞ 강연료는 기타소득세 26,400원 공제 후 273,601원 입금 예정입니다.
    (단, 외국인 비거주자 등 조세법령에 따라 다르게 적용됩니다)
☞ 청탁금지법 대상자의 경우 (국공립대 소속, 공직자 등) 강연료 한도액  확인 후 신청하여 
   주십시오.</t>
    <phoneticPr fontId="1" type="noConversion"/>
  </si>
  <si>
    <t>(인)</t>
    <phoneticPr fontId="1" type="noConversion"/>
  </si>
  <si>
    <t xml:space="preserve">신청자 : </t>
    <phoneticPr fontId="1" type="noConversion"/>
  </si>
  <si>
    <t>(외국인의 경우 
여권번호)</t>
    <phoneticPr fontId="1" type="noConversion"/>
  </si>
  <si>
    <t>10:00-11:00</t>
    <phoneticPr fontId="1" type="noConversion"/>
  </si>
  <si>
    <t>회의비 (식대) 신청 여부</t>
    <phoneticPr fontId="1" type="noConversion"/>
  </si>
  <si>
    <t xml:space="preserve">        Y                   N</t>
    <phoneticPr fontId="1" type="noConversion"/>
  </si>
  <si>
    <r>
      <t>☞  회의비 신청 여부 해당 란에 ‘</t>
    </r>
    <r>
      <rPr>
        <sz val="12"/>
        <color rgb="FF0000FF"/>
        <rFont val="맑은 고딕"/>
        <family val="3"/>
        <charset val="129"/>
        <scheme val="minor"/>
      </rPr>
      <t>√</t>
    </r>
    <r>
      <rPr>
        <sz val="10"/>
        <color rgb="FF0000FF"/>
        <rFont val="맑은 고딕"/>
        <family val="3"/>
        <charset val="129"/>
        <scheme val="minor"/>
      </rPr>
      <t>’ 표시하여 주십시오
 (연구소 법인카드로 결제하는 경우에 한하여 10만원 이내에서 지원)</t>
    </r>
    <phoneticPr fontId="1" type="noConversion"/>
  </si>
  <si>
    <t>☞  학술강연회 결과보고서는 행사 개최 후 6일 이내에 제출하여 주십시오. 
☞  학술강연회 관련 회의비(식대) 지원을 요청하신 경우 회의비 집행내역서(영수증 
     첨부)를 함께 제출하여 주십시오.
☞  계좌입금의 경우 연사료 청구서를 제출하여 주시고, 연사료 계좌이체가 곤란한 
     비거주 외국인의 경우 신청자(주관책임자)가 선 지급한 연사료 영수증을 함께 
     제출하여 주십시오.</t>
  </si>
  <si>
    <t>참석인원</t>
    <phoneticPr fontId="1" type="noConversion"/>
  </si>
  <si>
    <t>참석인원</t>
    <phoneticPr fontId="1" type="noConversion"/>
  </si>
  <si>
    <t>신청자
(연구책임자)</t>
    <phoneticPr fontId="1" type="noConversion"/>
  </si>
  <si>
    <t>성명</t>
    <phoneticPr fontId="1" type="noConversion"/>
  </si>
  <si>
    <t>부서</t>
    <phoneticPr fontId="1" type="noConversion"/>
  </si>
  <si>
    <t>직급</t>
    <phoneticPr fontId="1" type="noConversion"/>
  </si>
  <si>
    <t>농업생명과학대학</t>
    <phoneticPr fontId="1" type="noConversion"/>
  </si>
  <si>
    <t>성명</t>
    <phoneticPr fontId="1" type="noConversion"/>
  </si>
  <si>
    <t>직급</t>
    <phoneticPr fontId="1" type="noConversion"/>
  </si>
  <si>
    <t>(인)</t>
    <phoneticPr fontId="1" type="noConversion"/>
  </si>
  <si>
    <t>농업생명과학대학</t>
    <phoneticPr fontId="1" type="noConversion"/>
  </si>
  <si>
    <t>성명</t>
    <phoneticPr fontId="1" type="noConversion"/>
  </si>
  <si>
    <t>직급</t>
    <phoneticPr fontId="1" type="noConversion"/>
  </si>
  <si>
    <t>부서</t>
    <phoneticPr fontId="1" type="noConversion"/>
  </si>
  <si>
    <t>소속</t>
    <phoneticPr fontId="1" type="noConversion"/>
  </si>
  <si>
    <t>소속</t>
    <phoneticPr fontId="1" type="noConversion"/>
  </si>
  <si>
    <t>부서</t>
    <phoneticPr fontId="1" type="noConversion"/>
  </si>
  <si>
    <t>소속</t>
    <phoneticPr fontId="1" type="noConversion"/>
  </si>
  <si>
    <t>성명</t>
    <phoneticPr fontId="1" type="noConversion"/>
  </si>
  <si>
    <t>부서</t>
    <phoneticPr fontId="1" type="noConversion"/>
  </si>
  <si>
    <t>(예시: 학술강연내용 요약, 학술강연회 사진 첨부 가능)</t>
    <phoneticPr fontId="1" type="noConversion"/>
  </si>
  <si>
    <t>과학자 
초청경비</t>
    <phoneticPr fontId="1" type="noConversion"/>
  </si>
  <si>
    <t>신청자</t>
    <phoneticPr fontId="1" type="noConversion"/>
  </si>
  <si>
    <t>신청자 :</t>
    <phoneticPr fontId="1" type="noConversion"/>
  </si>
  <si>
    <t xml:space="preserve"> </t>
    <phoneticPr fontId="1" type="noConversion"/>
  </si>
  <si>
    <t>강연료</t>
    <phoneticPr fontId="1" type="noConversion"/>
  </si>
  <si>
    <t>기타비용
(회의비)</t>
    <phoneticPr fontId="1" type="noConversion"/>
  </si>
  <si>
    <t>신청자가 선집행하고 결과보고서 제출 후 정산금액 입금 예정입니다</t>
    <phoneticPr fontId="1" type="noConversion"/>
  </si>
  <si>
    <t>게재학술지명</t>
    <phoneticPr fontId="1" type="noConversion"/>
  </si>
  <si>
    <t>논문게재료 지원신청서</t>
    <phoneticPr fontId="1" type="noConversion"/>
  </si>
  <si>
    <t>인천 도착</t>
    <phoneticPr fontId="1" type="noConversion"/>
  </si>
  <si>
    <t>인천 출발, LA 도착</t>
    <phoneticPr fontId="1" type="noConversion"/>
  </si>
  <si>
    <t>[서식3-1]</t>
    <phoneticPr fontId="1" type="noConversion"/>
  </si>
  <si>
    <t>[서식3-3]</t>
    <phoneticPr fontId="1" type="noConversion"/>
  </si>
  <si>
    <t>[서식3-4]</t>
    <phoneticPr fontId="1" type="noConversion"/>
  </si>
  <si>
    <t>[서식3-5]</t>
    <phoneticPr fontId="1" type="noConversion"/>
  </si>
  <si>
    <t>[서식3-6]</t>
    <phoneticPr fontId="1" type="noConversion"/>
  </si>
  <si>
    <t>[서식4-1]</t>
    <phoneticPr fontId="1" type="noConversion"/>
  </si>
  <si>
    <t>[서식4-2]</t>
    <phoneticPr fontId="1" type="noConversion"/>
  </si>
  <si>
    <t>[서식4-4]</t>
    <phoneticPr fontId="1" type="noConversion"/>
  </si>
  <si>
    <t>[서식4-5]</t>
    <phoneticPr fontId="1" type="noConversion"/>
  </si>
  <si>
    <t>[서식4-6]</t>
    <phoneticPr fontId="1" type="noConversion"/>
  </si>
  <si>
    <t>◎ 여권사본 (출입국 확인 내용 포함, 전자여권일 경우 출입국사실증명원 첨부) 1부
◎ 항공료 지원을 받은 경우 : boarding pass 제출</t>
    <phoneticPr fontId="1" type="noConversion"/>
  </si>
  <si>
    <t>1. 인적사항</t>
    <phoneticPr fontId="1" type="noConversion"/>
  </si>
  <si>
    <t>가. 이사, 감사, 부총장, 평의원회 의장 및 부의장, 학(원)장, 자유전공학부장, 
처ㆍ국장, 본부장, 중앙도서관장, 기초교육원장</t>
    <phoneticPr fontId="1" type="noConversion"/>
  </si>
  <si>
    <t>2. 여행사항</t>
    <phoneticPr fontId="1" type="noConversion"/>
  </si>
  <si>
    <t>여행목적</t>
    <phoneticPr fontId="1" type="noConversion"/>
  </si>
  <si>
    <t>목적지</t>
    <phoneticPr fontId="1" type="noConversion"/>
  </si>
  <si>
    <t>(  박   일)</t>
    <phoneticPr fontId="1" type="noConversion"/>
  </si>
  <si>
    <t>여비</t>
    <phoneticPr fontId="1" type="noConversion"/>
  </si>
  <si>
    <t xml:space="preserve">등록비 </t>
    <phoneticPr fontId="1" type="noConversion"/>
  </si>
  <si>
    <t>재원</t>
    <phoneticPr fontId="1" type="noConversion"/>
  </si>
  <si>
    <t xml:space="preserve"> 위와 같이 국외여행 경비를 부담할 예정임을 증명합니다.</t>
    <phoneticPr fontId="1" type="noConversion"/>
  </si>
  <si>
    <t>지원내역</t>
    <phoneticPr fontId="1" type="noConversion"/>
  </si>
  <si>
    <t>(영문교정료 신청의 경우는 게재예정 학술지명 기재)</t>
    <phoneticPr fontId="1" type="noConversion"/>
  </si>
  <si>
    <t>연구비</t>
    <phoneticPr fontId="1" type="noConversion"/>
  </si>
  <si>
    <t>연구비</t>
    <phoneticPr fontId="1" type="noConversion"/>
  </si>
  <si>
    <t>서울대학교 식품바이오융합연구소장 [직인]</t>
    <phoneticPr fontId="1" type="noConversion"/>
  </si>
  <si>
    <t>농업생명과학대학</t>
    <phoneticPr fontId="1" type="noConversion"/>
  </si>
  <si>
    <t xml:space="preserve">국외여행 경비부담증명서 </t>
    <phoneticPr fontId="1" type="noConversion"/>
  </si>
  <si>
    <t>3. 부담경비</t>
    <phoneticPr fontId="1" type="noConversion"/>
  </si>
  <si>
    <t>(과제번호 : 0652-2022****)</t>
    <phoneticPr fontId="1" type="noConversion"/>
  </si>
  <si>
    <t>(과제번호 : 0652-21******)</t>
    <phoneticPr fontId="1" type="noConversion"/>
  </si>
  <si>
    <t>Lecture Fee</t>
    <phoneticPr fontId="1" type="noConversion"/>
  </si>
  <si>
    <t xml:space="preserve">재원 </t>
    <phoneticPr fontId="1" type="noConversion"/>
  </si>
  <si>
    <t>(예시) 지원기관명 (** 연구소)</t>
    <phoneticPr fontId="1" type="noConversion"/>
  </si>
  <si>
    <t>환 율</t>
    <phoneticPr fontId="1" type="noConversion"/>
  </si>
  <si>
    <t>고시환율</t>
    <phoneticPr fontId="1" type="noConversion"/>
  </si>
  <si>
    <t>소요금액 산출합계 (A+B+C)</t>
    <phoneticPr fontId="1" type="noConversion"/>
  </si>
  <si>
    <t>재원</t>
    <phoneticPr fontId="1" type="noConversion"/>
  </si>
  <si>
    <t>* 연구비 1,000만원당 25,000원 이내에서 지원</t>
    <phoneticPr fontId="1" type="noConversion"/>
  </si>
  <si>
    <t>연구비총액</t>
    <phoneticPr fontId="1" type="noConversion"/>
  </si>
  <si>
    <t>금액</t>
    <phoneticPr fontId="1" type="noConversion"/>
  </si>
  <si>
    <t>단가</t>
    <phoneticPr fontId="1" type="noConversion"/>
  </si>
  <si>
    <t>예산 지원신청 가능액 (A) 
(지원기준 : 연구비 1,000만원당 
25,000원 이내에서 지원)</t>
    <phoneticPr fontId="1" type="noConversion"/>
  </si>
  <si>
    <t>예산 배정액 (A) 
(연구실 안전관리비
책정 예산의 45%)</t>
    <phoneticPr fontId="1" type="noConversion"/>
  </si>
  <si>
    <t>합계 (금회 지원신청액)</t>
    <phoneticPr fontId="1" type="noConversion"/>
  </si>
  <si>
    <t>청구내역
(단위:원)</t>
    <phoneticPr fontId="1" type="noConversion"/>
  </si>
  <si>
    <t>연구실 안전관리비 지원신청서 (CFB)</t>
    <phoneticPr fontId="1" type="noConversion"/>
  </si>
  <si>
    <t>연구실 안전관리비 지급청구서 (연구과제)</t>
    <phoneticPr fontId="1" type="noConversion"/>
  </si>
  <si>
    <t>3. 연구소 법인카드로 결제를 원할 경우 : 연구소 행정실을 방문하여 카드 결제</t>
    <phoneticPr fontId="1" type="noConversion"/>
  </si>
  <si>
    <t>3. 논문게재료(교정료) 영수증 
- 해외거래업체 선결제의 경우 : 카드전표 포함 제출
- 거래업체로 계좌이체를 원할 경우 : 전자세금계산서 (서울대학교산학협력단 명의로 발행)</t>
    <phoneticPr fontId="1" type="noConversion"/>
  </si>
  <si>
    <t>2. 거래업체로 계좌이체를 원할 경우 : 전자세금계산서 (서울대학교산학협력단 명의로 발행),
                                             통장사본 및 사업자등록증 사본</t>
    <phoneticPr fontId="1" type="noConversion"/>
  </si>
  <si>
    <t>합계 (금회 지급청구액)</t>
    <phoneticPr fontId="1" type="noConversion"/>
  </si>
  <si>
    <t>지급청구액
(단위 : 원)</t>
    <phoneticPr fontId="1" type="noConversion"/>
  </si>
  <si>
    <t>* 경비부담증명서 필요시 작성하여 발급 요청</t>
    <phoneticPr fontId="1" type="noConversion"/>
  </si>
  <si>
    <t>학술회의 참가
14일 전까지</t>
    <phoneticPr fontId="1" type="noConversion"/>
  </si>
  <si>
    <t>* 과학자초청 한 달 전까지 신청</t>
    <phoneticPr fontId="1" type="noConversion"/>
  </si>
  <si>
    <t>해당 연구과제의 
연구기간 종료 
한 달 전까지</t>
    <phoneticPr fontId="1" type="noConversion"/>
  </si>
  <si>
    <t>* 해당 연구과제의 연구기간 종료 한 달 전까지 지원신청</t>
    <phoneticPr fontId="1" type="noConversion"/>
  </si>
  <si>
    <t>* 해당 연구과제의 연구기간 종료 한 달 전까지 지급청구</t>
    <phoneticPr fontId="1" type="noConversion"/>
  </si>
  <si>
    <t>* 회의비를 지원 요청한 경우 제출</t>
    <phoneticPr fontId="1" type="noConversion"/>
  </si>
  <si>
    <t>* 학술강연회 개최 후 3일 이내 제출</t>
    <phoneticPr fontId="1" type="noConversion"/>
  </si>
  <si>
    <t>* 개인카드 사용 등 필요할 경우 추가 제출</t>
    <phoneticPr fontId="1" type="noConversion"/>
  </si>
  <si>
    <t>* 지원경비 산출시 국외여비 처리기준 적용</t>
    <phoneticPr fontId="1" type="noConversion"/>
  </si>
  <si>
    <t>* 국외학술회의 참가 14일전까지 신청</t>
    <phoneticPr fontId="1" type="noConversion"/>
  </si>
  <si>
    <t>* 학술강연회 개최 14일전까지 신청</t>
    <phoneticPr fontId="1" type="noConversion"/>
  </si>
  <si>
    <t>농업생명과학대학</t>
    <phoneticPr fontId="1" type="noConversion"/>
  </si>
  <si>
    <t>초빙연사</t>
    <phoneticPr fontId="1" type="noConversion"/>
  </si>
  <si>
    <r>
      <rPr>
        <sz val="10"/>
        <color rgb="FFFF0000"/>
        <rFont val="맑은 고딕"/>
        <family val="3"/>
        <charset val="129"/>
      </rPr>
      <t>초청기간 4일중 __일분 지급
: 3</t>
    </r>
    <r>
      <rPr>
        <sz val="10"/>
        <color rgb="FFFF0000"/>
        <rFont val="맑은 고딕"/>
        <family val="3"/>
        <charset val="129"/>
        <scheme val="minor"/>
      </rPr>
      <t>00,000원/일 x 4일</t>
    </r>
    <phoneticPr fontId="1" type="noConversion"/>
  </si>
  <si>
    <t xml:space="preserve">학술강연회(세미나) 강연료 
: 300,000원 x 1회 </t>
    <phoneticPr fontId="1" type="noConversion"/>
  </si>
  <si>
    <t>(예시) 연구회의 1회</t>
    <phoneticPr fontId="1" type="noConversion"/>
  </si>
  <si>
    <t>총집행액 (지급신청액)</t>
    <phoneticPr fontId="1" type="noConversion"/>
  </si>
  <si>
    <t>위와 같이 연구실 안전관리비 지급을 청구합니다.</t>
    <phoneticPr fontId="1" type="noConversion"/>
  </si>
  <si>
    <t>[서식3-7]</t>
    <phoneticPr fontId="1" type="noConversion"/>
  </si>
  <si>
    <t>11:00-12:00</t>
    <phoneticPr fontId="1" type="noConversion"/>
  </si>
  <si>
    <t>200-****</t>
    <phoneticPr fontId="1" type="noConversion"/>
  </si>
  <si>
    <t>연구원</t>
    <phoneticPr fontId="1" type="noConversion"/>
  </si>
  <si>
    <t>회의목적 
및 
회의내용</t>
    <phoneticPr fontId="1" type="noConversion"/>
  </si>
  <si>
    <t>* 항공료/체재비/강연료 : 과학자 초청경비 지급 영수증
  - 항공료 : 항공운임 증빙 (ticket 사본 + 영수증 + 환율증빙 + boading pass)
  - 체재비 : 숙박비 증빙 (숙박내역 + 영수증) 
  - 강연료 : 학술강연회 개최 결과보고서
* 기타비용 (회의비) : 회의비 집행내역서 및 영수증</t>
    <phoneticPr fontId="1" type="noConversion"/>
  </si>
  <si>
    <t>과학자 초청경비 지급영수증 (초청학자)</t>
    <phoneticPr fontId="1" type="noConversion"/>
  </si>
  <si>
    <t>* 결과보고서 및 정산서류는 가급적 3일 이내 제출</t>
    <phoneticPr fontId="1" type="noConversion"/>
  </si>
  <si>
    <t>강연료
입금처</t>
    <phoneticPr fontId="1" type="noConversion"/>
  </si>
  <si>
    <t>* 183일 이상 해외 거주 내국인의 경우 추가 제출 (비과세를 원할 경우)</t>
    <phoneticPr fontId="1" type="noConversion"/>
  </si>
  <si>
    <t>(183일 이상 해외에 거주하는 내국인의 경우는 
해외 거주지 주소 기재)</t>
    <phoneticPr fontId="1" type="noConversion"/>
  </si>
  <si>
    <t>(예시: 학술강연내용 요약 : 학술강연회 사진 포함 가능)</t>
    <phoneticPr fontId="1" type="noConversion"/>
  </si>
  <si>
    <t>법인카드(간접비) 
미사용</t>
    <phoneticPr fontId="1" type="noConversion"/>
  </si>
  <si>
    <t>지원</t>
  </si>
  <si>
    <t>특이사항 없음</t>
  </si>
  <si>
    <t>부실, 주의, 논쟁중</t>
  </si>
  <si>
    <t>O</t>
    <phoneticPr fontId="1" type="noConversion"/>
  </si>
  <si>
    <t>추가 제출서류</t>
    <phoneticPr fontId="1" type="noConversion"/>
  </si>
  <si>
    <t>안전등급 없음 or 조회 불가</t>
    <phoneticPr fontId="1" type="noConversion"/>
  </si>
  <si>
    <t>SAFE 안전등급</t>
    <phoneticPr fontId="1" type="noConversion"/>
  </si>
  <si>
    <t>O</t>
    <phoneticPr fontId="1" type="noConversion"/>
  </si>
  <si>
    <t>X</t>
    <phoneticPr fontId="1" type="noConversion"/>
  </si>
  <si>
    <t>[서식 2-2], [서식 2-3], [서식 2-4]</t>
    <phoneticPr fontId="1" type="noConversion"/>
  </si>
  <si>
    <r>
      <t xml:space="preserve">* 학술지 검색 결과 : </t>
    </r>
    <r>
      <rPr>
        <b/>
        <sz val="10"/>
        <color rgb="FF0000FF"/>
        <rFont val="맑은 고딕"/>
        <family val="3"/>
        <charset val="129"/>
        <scheme val="minor"/>
      </rPr>
      <t>건전학술활동지원시스템 (https://safe.koar.kr)</t>
    </r>
    <phoneticPr fontId="1" type="noConversion"/>
  </si>
  <si>
    <t>게재일</t>
    <phoneticPr fontId="1" type="noConversion"/>
  </si>
  <si>
    <t>[서식1-2]</t>
    <phoneticPr fontId="1" type="noConversion"/>
  </si>
  <si>
    <t>* 결과보고서는 가급적 귀국 후 일주일 이내 제출</t>
    <phoneticPr fontId="1" type="noConversion"/>
  </si>
  <si>
    <t xml:space="preserve">* 지원신청서 제출시 함께 제출 </t>
    <phoneticPr fontId="1" type="noConversion"/>
  </si>
  <si>
    <t>[서식1-3]</t>
    <phoneticPr fontId="1" type="noConversion"/>
  </si>
  <si>
    <t>1. 출장사항</t>
    <phoneticPr fontId="1" type="noConversion"/>
  </si>
  <si>
    <t>학회참석 및 발표</t>
  </si>
  <si>
    <t>출장기간</t>
  </si>
  <si>
    <t>출장자 
인적사항</t>
    <phoneticPr fontId="1" type="noConversion"/>
  </si>
  <si>
    <t>성명</t>
    <phoneticPr fontId="1" type="noConversion"/>
  </si>
  <si>
    <t>소속</t>
    <phoneticPr fontId="1" type="noConversion"/>
  </si>
  <si>
    <t>직급</t>
    <phoneticPr fontId="1" type="noConversion"/>
  </si>
  <si>
    <t>2. 주요 출장 일정</t>
    <phoneticPr fontId="1" type="noConversion"/>
  </si>
  <si>
    <t>날짜</t>
    <phoneticPr fontId="1" type="noConversion"/>
  </si>
  <si>
    <t>출발지</t>
    <phoneticPr fontId="1" type="noConversion"/>
  </si>
  <si>
    <t>도착지</t>
    <phoneticPr fontId="1" type="noConversion"/>
  </si>
  <si>
    <t>방문기관</t>
    <phoneticPr fontId="1" type="noConversion"/>
  </si>
  <si>
    <t>활동내용</t>
    <phoneticPr fontId="1" type="noConversion"/>
  </si>
  <si>
    <t>위와 같이 출장을 신청합니다.</t>
    <phoneticPr fontId="1" type="noConversion"/>
  </si>
  <si>
    <t>연구책임자</t>
    <phoneticPr fontId="1" type="noConversion"/>
  </si>
  <si>
    <t>&lt; 2023년도 CFB 학술활동경비 지원안내 &gt;</t>
    <phoneticPr fontId="1" type="noConversion"/>
  </si>
  <si>
    <r>
      <t xml:space="preserve">◈ 지원 대상기간 : 2023.03.01.~2024.01.31. </t>
    </r>
    <r>
      <rPr>
        <b/>
        <sz val="12"/>
        <color rgb="FF0000FF"/>
        <rFont val="맑은 고딕"/>
        <family val="3"/>
        <charset val="129"/>
        <scheme val="minor"/>
      </rPr>
      <t>(신청 마감 : ~2024.02.02)</t>
    </r>
    <phoneticPr fontId="1" type="noConversion"/>
  </si>
  <si>
    <t>지원 대상</t>
    <phoneticPr fontId="1" type="noConversion"/>
  </si>
  <si>
    <t>[CFB] 학술활동지원 관련 신청서식(제출서류) 목차</t>
    <phoneticPr fontId="14" type="noConversion"/>
  </si>
  <si>
    <r>
      <t xml:space="preserve">가. </t>
    </r>
    <r>
      <rPr>
        <sz val="10"/>
        <rFont val="맑은 고딕"/>
        <family val="3"/>
        <charset val="129"/>
        <scheme val="minor"/>
      </rPr>
      <t xml:space="preserve">14호봉 이상의 교사, 5급 직원 / </t>
    </r>
    <r>
      <rPr>
        <sz val="10"/>
        <color rgb="FF0000FF"/>
        <rFont val="맑은 고딕"/>
        <family val="3"/>
        <charset val="129"/>
        <scheme val="minor"/>
      </rPr>
      <t>선임연구원</t>
    </r>
    <phoneticPr fontId="1" type="noConversion"/>
  </si>
  <si>
    <r>
      <t xml:space="preserve">나. </t>
    </r>
    <r>
      <rPr>
        <sz val="10"/>
        <color rgb="FF0000FF"/>
        <rFont val="맑은 고딕"/>
        <family val="3"/>
        <charset val="129"/>
        <scheme val="minor"/>
      </rPr>
      <t>교수, 부교수, 조교수</t>
    </r>
    <r>
      <rPr>
        <sz val="10"/>
        <rFont val="맑은 고딕"/>
        <family val="3"/>
        <charset val="129"/>
        <scheme val="minor"/>
      </rPr>
      <t xml:space="preserve">, 부설학교 교장, 교감, 1-4급 직원 / </t>
    </r>
    <r>
      <rPr>
        <sz val="10"/>
        <color rgb="FF0000FF"/>
        <rFont val="맑은 고딕"/>
        <family val="3"/>
        <charset val="129"/>
        <scheme val="minor"/>
      </rPr>
      <t>책임연구원</t>
    </r>
    <phoneticPr fontId="1" type="noConversion"/>
  </si>
  <si>
    <r>
      <t xml:space="preserve">나. 제1호, 제2호 및 제3호 가목에 해당되지 않는 교직원 / </t>
    </r>
    <r>
      <rPr>
        <sz val="10"/>
        <color rgb="FF0000FF"/>
        <rFont val="맑은 고딕"/>
        <family val="3"/>
        <charset val="129"/>
        <scheme val="minor"/>
      </rPr>
      <t>연구원 / 객원연구원</t>
    </r>
    <phoneticPr fontId="1" type="noConversion"/>
  </si>
  <si>
    <t>항공운임</t>
    <phoneticPr fontId="1" type="noConversion"/>
  </si>
  <si>
    <t>실비
(1등석)</t>
    <phoneticPr fontId="1" type="noConversion"/>
  </si>
  <si>
    <t>실비
(중간석)</t>
    <phoneticPr fontId="1" type="noConversion"/>
  </si>
  <si>
    <t>실비
(2등석)</t>
    <phoneticPr fontId="1" type="noConversion"/>
  </si>
  <si>
    <r>
      <t>타이완</t>
    </r>
    <r>
      <rPr>
        <sz val="9"/>
        <color rgb="FF000000"/>
        <rFont val="HY중고딕"/>
        <family val="1"/>
        <charset val="129"/>
      </rPr>
      <t xml:space="preserve">, </t>
    </r>
    <r>
      <rPr>
        <sz val="9"/>
        <color rgb="FF000000"/>
        <rFont val="맑은 고딕"/>
        <family val="3"/>
        <charset val="129"/>
        <scheme val="minor"/>
      </rPr>
      <t>중국</t>
    </r>
    <r>
      <rPr>
        <sz val="9"/>
        <color rgb="FF000000"/>
        <rFont val="HY중고딕"/>
        <family val="1"/>
        <charset val="129"/>
      </rPr>
      <t xml:space="preserve">, </t>
    </r>
    <r>
      <rPr>
        <sz val="9"/>
        <color rgb="FF000000"/>
        <rFont val="맑은 고딕"/>
        <family val="3"/>
        <charset val="129"/>
        <scheme val="minor"/>
      </rPr>
      <t>우즈베키스탄</t>
    </r>
    <r>
      <rPr>
        <sz val="9"/>
        <color rgb="FF000000"/>
        <rFont val="HY중고딕"/>
        <family val="1"/>
        <charset val="129"/>
      </rPr>
      <t xml:space="preserve">, </t>
    </r>
    <r>
      <rPr>
        <sz val="9"/>
        <color rgb="FF000000"/>
        <rFont val="맑은 고딕"/>
        <family val="3"/>
        <charset val="129"/>
        <scheme val="minor"/>
      </rPr>
      <t>인도</t>
    </r>
    <r>
      <rPr>
        <sz val="9"/>
        <color rgb="FF000000"/>
        <rFont val="HY중고딕"/>
        <family val="1"/>
        <charset val="129"/>
      </rPr>
      <t xml:space="preserve">, </t>
    </r>
    <r>
      <rPr>
        <sz val="9"/>
        <color rgb="FF000000"/>
        <rFont val="맑은 고딕"/>
        <family val="3"/>
        <charset val="129"/>
        <scheme val="minor"/>
      </rPr>
      <t>카자흐스탄</t>
    </r>
    <r>
      <rPr>
        <sz val="9"/>
        <color rgb="FF000000"/>
        <rFont val="HY중고딕"/>
        <family val="1"/>
        <charset val="129"/>
      </rPr>
      <t xml:space="preserve">, </t>
    </r>
    <r>
      <rPr>
        <sz val="9"/>
        <color rgb="FF000000"/>
        <rFont val="맑은 고딕"/>
        <family val="3"/>
        <charset val="129"/>
        <scheme val="minor"/>
      </rPr>
      <t>파푸아뉴기니</t>
    </r>
    <r>
      <rPr>
        <sz val="9"/>
        <color rgb="FF000000"/>
        <rFont val="HY중고딕"/>
        <family val="1"/>
        <charset val="129"/>
      </rPr>
      <t>, 대한민국</t>
    </r>
    <phoneticPr fontId="1" type="noConversion"/>
  </si>
  <si>
    <r>
      <t>네팔</t>
    </r>
    <r>
      <rPr>
        <sz val="9"/>
        <color rgb="FF000000"/>
        <rFont val="HY중고딕"/>
        <family val="1"/>
        <charset val="129"/>
      </rPr>
      <t xml:space="preserve">, </t>
    </r>
    <r>
      <rPr>
        <sz val="9"/>
        <color rgb="FF000000"/>
        <rFont val="맑은 고딕"/>
        <family val="3"/>
        <charset val="129"/>
        <scheme val="minor"/>
      </rPr>
      <t>라오스</t>
    </r>
    <r>
      <rPr>
        <sz val="9"/>
        <color rgb="FF000000"/>
        <rFont val="HY중고딕"/>
        <family val="1"/>
        <charset val="129"/>
      </rPr>
      <t>, 미</t>
    </r>
    <r>
      <rPr>
        <sz val="9"/>
        <color rgb="FF000000"/>
        <rFont val="맑은 고딕"/>
        <family val="3"/>
        <charset val="129"/>
        <scheme val="minor"/>
      </rPr>
      <t>크로네시아</t>
    </r>
    <r>
      <rPr>
        <sz val="9"/>
        <color rgb="FF000000"/>
        <rFont val="HY중고딕"/>
        <family val="1"/>
        <charset val="129"/>
      </rPr>
      <t xml:space="preserve">, </t>
    </r>
    <r>
      <rPr>
        <sz val="9"/>
        <color rgb="FF000000"/>
        <rFont val="맑은 고딕"/>
        <family val="3"/>
        <charset val="129"/>
        <scheme val="minor"/>
      </rPr>
      <t>몽골</t>
    </r>
    <r>
      <rPr>
        <sz val="9"/>
        <color rgb="FF000000"/>
        <rFont val="HY중고딕"/>
        <family val="1"/>
        <charset val="129"/>
      </rPr>
      <t xml:space="preserve">, </t>
    </r>
    <r>
      <rPr>
        <sz val="9"/>
        <color rgb="FF000000"/>
        <rFont val="맑은 고딕"/>
        <family val="3"/>
        <charset val="129"/>
        <scheme val="minor"/>
      </rPr>
      <t>미얀마</t>
    </r>
    <r>
      <rPr>
        <sz val="9"/>
        <color rgb="FF000000"/>
        <rFont val="HY중고딕"/>
        <family val="1"/>
        <charset val="129"/>
      </rPr>
      <t xml:space="preserve">, </t>
    </r>
    <r>
      <rPr>
        <sz val="9"/>
        <color rgb="FF000000"/>
        <rFont val="맑은 고딕"/>
        <family val="3"/>
        <charset val="129"/>
        <scheme val="minor"/>
      </rPr>
      <t>스리랑카</t>
    </r>
    <r>
      <rPr>
        <sz val="9"/>
        <color rgb="FF000000"/>
        <rFont val="HY중고딕"/>
        <family val="1"/>
        <charset val="129"/>
      </rPr>
      <t xml:space="preserve">, </t>
    </r>
    <r>
      <rPr>
        <sz val="9"/>
        <color rgb="FF000000"/>
        <rFont val="맑은 고딕"/>
        <family val="3"/>
        <charset val="129"/>
        <scheme val="minor"/>
      </rPr>
      <t>캄보디아</t>
    </r>
    <r>
      <rPr>
        <sz val="9"/>
        <color rgb="FF000000"/>
        <rFont val="HY중고딕"/>
        <family val="1"/>
        <charset val="129"/>
      </rPr>
      <t xml:space="preserve">, </t>
    </r>
    <r>
      <rPr>
        <sz val="9"/>
        <color rgb="FF000000"/>
        <rFont val="맑은 고딕"/>
        <family val="3"/>
        <charset val="129"/>
        <scheme val="minor"/>
      </rPr>
      <t>피지</t>
    </r>
    <phoneticPr fontId="1" type="noConversion"/>
  </si>
  <si>
    <r>
      <t>멕시코</t>
    </r>
    <r>
      <rPr>
        <sz val="9"/>
        <color rgb="FF000000"/>
        <rFont val="HY중고딕"/>
        <family val="1"/>
        <charset val="129"/>
      </rPr>
      <t xml:space="preserve">, </t>
    </r>
    <r>
      <rPr>
        <sz val="9"/>
        <color rgb="FF000000"/>
        <rFont val="맑은 고딕"/>
        <family val="3"/>
        <charset val="129"/>
        <scheme val="minor"/>
      </rPr>
      <t>브라질</t>
    </r>
    <r>
      <rPr>
        <sz val="9"/>
        <color rgb="FF000000"/>
        <rFont val="HY중고딕"/>
        <family val="1"/>
        <charset val="129"/>
      </rPr>
      <t xml:space="preserve">, </t>
    </r>
    <r>
      <rPr>
        <sz val="9"/>
        <color rgb="FF000000"/>
        <rFont val="맑은 고딕"/>
        <family val="3"/>
        <charset val="129"/>
        <scheme val="minor"/>
      </rPr>
      <t>세이셸</t>
    </r>
    <r>
      <rPr>
        <sz val="9"/>
        <color rgb="FF000000"/>
        <rFont val="HY중고딕"/>
        <family val="1"/>
        <charset val="129"/>
      </rPr>
      <t xml:space="preserve">, </t>
    </r>
    <r>
      <rPr>
        <sz val="9"/>
        <color rgb="FF000000"/>
        <rFont val="맑은 고딕"/>
        <family val="3"/>
        <charset val="129"/>
        <scheme val="minor"/>
      </rPr>
      <t>세인트루시아</t>
    </r>
    <r>
      <rPr>
        <sz val="9"/>
        <color rgb="FF000000"/>
        <rFont val="HY중고딕"/>
        <family val="1"/>
        <charset val="129"/>
      </rPr>
      <t xml:space="preserve">, </t>
    </r>
    <r>
      <rPr>
        <sz val="9"/>
        <color rgb="FF000000"/>
        <rFont val="맑은 고딕"/>
        <family val="3"/>
        <charset val="129"/>
        <scheme val="minor"/>
      </rPr>
      <t>세인트키츠네비스</t>
    </r>
    <r>
      <rPr>
        <sz val="9"/>
        <color rgb="FF000000"/>
        <rFont val="HY중고딕"/>
        <family val="1"/>
        <charset val="129"/>
      </rPr>
      <t xml:space="preserve">, </t>
    </r>
    <r>
      <rPr>
        <sz val="9"/>
        <color rgb="FF000000"/>
        <rFont val="맑은 고딕"/>
        <family val="3"/>
        <charset val="129"/>
        <scheme val="minor"/>
      </rPr>
      <t>아르헨티나</t>
    </r>
    <r>
      <rPr>
        <sz val="9"/>
        <color rgb="FF000000"/>
        <rFont val="HY중고딕"/>
        <family val="1"/>
        <charset val="129"/>
      </rPr>
      <t xml:space="preserve">, </t>
    </r>
    <r>
      <rPr>
        <sz val="9"/>
        <color rgb="FF000000"/>
        <rFont val="맑은 고딕"/>
        <family val="3"/>
        <charset val="129"/>
        <scheme val="minor"/>
      </rPr>
      <t>아이티</t>
    </r>
    <r>
      <rPr>
        <sz val="9"/>
        <color rgb="FF000000"/>
        <rFont val="HY중고딕"/>
        <family val="1"/>
        <charset val="129"/>
      </rPr>
      <t xml:space="preserve">, </t>
    </r>
    <r>
      <rPr>
        <sz val="9"/>
        <color rgb="FF000000"/>
        <rFont val="맑은 고딕"/>
        <family val="3"/>
        <charset val="129"/>
        <scheme val="minor"/>
      </rPr>
      <t>자메이카</t>
    </r>
    <phoneticPr fontId="1" type="noConversion"/>
  </si>
  <si>
    <r>
      <t>마셜젣도</t>
    </r>
    <r>
      <rPr>
        <sz val="9"/>
        <color rgb="FF000000"/>
        <rFont val="HY중고딕"/>
        <family val="1"/>
        <charset val="129"/>
      </rPr>
      <t xml:space="preserve">, </t>
    </r>
    <r>
      <rPr>
        <sz val="9"/>
        <color rgb="FF000000"/>
        <rFont val="맑은 고딕"/>
        <family val="3"/>
        <charset val="129"/>
        <scheme val="minor"/>
      </rPr>
      <t>말레이시아</t>
    </r>
    <r>
      <rPr>
        <sz val="9"/>
        <color rgb="FF000000"/>
        <rFont val="HY중고딕"/>
        <family val="1"/>
        <charset val="129"/>
      </rPr>
      <t xml:space="preserve">, </t>
    </r>
    <r>
      <rPr>
        <sz val="9"/>
        <color rgb="FF000000"/>
        <rFont val="맑은 고딕"/>
        <family val="3"/>
        <charset val="129"/>
        <scheme val="minor"/>
      </rPr>
      <t>방글라데시</t>
    </r>
    <r>
      <rPr>
        <sz val="9"/>
        <color rgb="FF000000"/>
        <rFont val="HY중고딕"/>
        <family val="1"/>
        <charset val="129"/>
      </rPr>
      <t xml:space="preserve">, </t>
    </r>
    <r>
      <rPr>
        <sz val="9"/>
        <color rgb="FF000000"/>
        <rFont val="맑은 고딕"/>
        <family val="3"/>
        <charset val="129"/>
        <scheme val="minor"/>
      </rPr>
      <t>베트남</t>
    </r>
    <r>
      <rPr>
        <sz val="9"/>
        <color rgb="FF000000"/>
        <rFont val="HY중고딕"/>
        <family val="1"/>
        <charset val="129"/>
      </rPr>
      <t xml:space="preserve">, </t>
    </r>
    <r>
      <rPr>
        <sz val="9"/>
        <color rgb="FF000000"/>
        <rFont val="맑은 고딕"/>
        <family val="3"/>
        <charset val="129"/>
        <scheme val="minor"/>
      </rPr>
      <t>브루나이</t>
    </r>
    <r>
      <rPr>
        <sz val="9"/>
        <color rgb="FF000000"/>
        <rFont val="HY중고딕"/>
        <family val="1"/>
        <charset val="129"/>
      </rPr>
      <t xml:space="preserve">, </t>
    </r>
    <r>
      <rPr>
        <sz val="9"/>
        <color rgb="FF000000"/>
        <rFont val="맑은 고딕"/>
        <family val="3"/>
        <charset val="129"/>
        <scheme val="minor"/>
      </rPr>
      <t>아제르바이잔</t>
    </r>
    <r>
      <rPr>
        <sz val="9"/>
        <color rgb="FF000000"/>
        <rFont val="HY중고딕"/>
        <family val="1"/>
        <charset val="129"/>
      </rPr>
      <t xml:space="preserve">, </t>
    </r>
    <r>
      <rPr>
        <sz val="9"/>
        <color rgb="FF000000"/>
        <rFont val="맑은 고딕"/>
        <family val="3"/>
        <charset val="129"/>
        <scheme val="minor"/>
      </rPr>
      <t>인도네시아</t>
    </r>
    <r>
      <rPr>
        <sz val="9"/>
        <color rgb="FF000000"/>
        <rFont val="HY중고딕"/>
        <family val="1"/>
        <charset val="129"/>
      </rPr>
      <t xml:space="preserve">, </t>
    </r>
    <r>
      <rPr>
        <sz val="9"/>
        <color rgb="FF000000"/>
        <rFont val="맑은 고딕"/>
        <family val="3"/>
        <charset val="129"/>
        <scheme val="minor"/>
      </rPr>
      <t>키르기즈공화국</t>
    </r>
    <r>
      <rPr>
        <sz val="9"/>
        <color rgb="FF000000"/>
        <rFont val="HY중고딕"/>
        <family val="1"/>
        <charset val="129"/>
      </rPr>
      <t xml:space="preserve">, </t>
    </r>
    <r>
      <rPr>
        <sz val="9"/>
        <color rgb="FF000000"/>
        <rFont val="맑은 고딕"/>
        <family val="3"/>
        <charset val="129"/>
        <scheme val="minor"/>
      </rPr>
      <t>타이</t>
    </r>
    <r>
      <rPr>
        <sz val="9"/>
        <color rgb="FF000000"/>
        <rFont val="HY중고딕"/>
        <family val="1"/>
        <charset val="129"/>
      </rPr>
      <t xml:space="preserve">, 튀르키에, </t>
    </r>
    <r>
      <rPr>
        <sz val="9"/>
        <color rgb="FF000000"/>
        <rFont val="맑은 고딕"/>
        <family val="3"/>
        <charset val="129"/>
        <scheme val="minor"/>
      </rPr>
      <t>파키스탄</t>
    </r>
    <r>
      <rPr>
        <sz val="9"/>
        <color rgb="FF000000"/>
        <rFont val="HY중고딕"/>
        <family val="1"/>
        <charset val="129"/>
      </rPr>
      <t xml:space="preserve">, </t>
    </r>
    <r>
      <rPr>
        <sz val="9"/>
        <color rgb="FF000000"/>
        <rFont val="맑은 고딕"/>
        <family val="3"/>
        <charset val="129"/>
        <scheme val="minor"/>
      </rPr>
      <t>필리핀</t>
    </r>
    <phoneticPr fontId="1" type="noConversion"/>
  </si>
  <si>
    <r>
      <t>가이안</t>
    </r>
    <r>
      <rPr>
        <sz val="9"/>
        <color rgb="FF000000"/>
        <rFont val="HY중고딕"/>
        <family val="1"/>
        <charset val="129"/>
      </rPr>
      <t xml:space="preserve">, </t>
    </r>
    <r>
      <rPr>
        <sz val="9"/>
        <color rgb="FF000000"/>
        <rFont val="맑은 고딕"/>
        <family val="3"/>
        <charset val="129"/>
        <scheme val="minor"/>
      </rPr>
      <t>니카라과</t>
    </r>
    <r>
      <rPr>
        <sz val="9"/>
        <color rgb="FF000000"/>
        <rFont val="HY중고딕"/>
        <family val="1"/>
        <charset val="129"/>
      </rPr>
      <t xml:space="preserve">, </t>
    </r>
    <r>
      <rPr>
        <sz val="9"/>
        <color rgb="FF000000"/>
        <rFont val="맑은 고딕"/>
        <family val="3"/>
        <charset val="129"/>
        <scheme val="minor"/>
      </rPr>
      <t>도미니카공화국</t>
    </r>
    <r>
      <rPr>
        <sz val="9"/>
        <color rgb="FF000000"/>
        <rFont val="HY중고딕"/>
        <family val="1"/>
        <charset val="129"/>
      </rPr>
      <t xml:space="preserve">, </t>
    </r>
    <r>
      <rPr>
        <sz val="9"/>
        <color rgb="FF000000"/>
        <rFont val="맑은 고딕"/>
        <family val="3"/>
        <charset val="129"/>
        <scheme val="minor"/>
      </rPr>
      <t>바베이도스</t>
    </r>
    <r>
      <rPr>
        <sz val="9"/>
        <color rgb="FF000000"/>
        <rFont val="HY중고딕"/>
        <family val="1"/>
        <charset val="129"/>
      </rPr>
      <t xml:space="preserve">, </t>
    </r>
    <r>
      <rPr>
        <sz val="9"/>
        <color rgb="FF000000"/>
        <rFont val="맑은 고딕"/>
        <family val="3"/>
        <charset val="129"/>
        <scheme val="minor"/>
      </rPr>
      <t>베네수엘라</t>
    </r>
    <r>
      <rPr>
        <sz val="9"/>
        <color rgb="FF000000"/>
        <rFont val="HY중고딕"/>
        <family val="1"/>
        <charset val="129"/>
      </rPr>
      <t xml:space="preserve">, </t>
    </r>
    <r>
      <rPr>
        <sz val="9"/>
        <color rgb="FF000000"/>
        <rFont val="맑은 고딕"/>
        <family val="3"/>
        <charset val="129"/>
        <scheme val="minor"/>
      </rPr>
      <t>벨리즈</t>
    </r>
    <r>
      <rPr>
        <sz val="9"/>
        <color rgb="FF000000"/>
        <rFont val="HY중고딕"/>
        <family val="1"/>
        <charset val="129"/>
      </rPr>
      <t xml:space="preserve">, </t>
    </r>
    <r>
      <rPr>
        <sz val="9"/>
        <color rgb="FF000000"/>
        <rFont val="맑은 고딕"/>
        <family val="3"/>
        <charset val="129"/>
        <scheme val="minor"/>
      </rPr>
      <t>세인트빈센트그레나딘</t>
    </r>
    <r>
      <rPr>
        <sz val="9"/>
        <color rgb="FF000000"/>
        <rFont val="HY중고딕"/>
        <family val="1"/>
        <charset val="129"/>
      </rPr>
      <t xml:space="preserve">, </t>
    </r>
    <r>
      <rPr>
        <sz val="9"/>
        <color rgb="FF000000"/>
        <rFont val="맑은 고딕"/>
        <family val="3"/>
        <charset val="129"/>
        <scheme val="minor"/>
      </rPr>
      <t>앤티가바부다</t>
    </r>
    <r>
      <rPr>
        <sz val="9"/>
        <color rgb="FF000000"/>
        <rFont val="HY중고딕"/>
        <family val="1"/>
        <charset val="129"/>
      </rPr>
      <t xml:space="preserve">, </t>
    </r>
    <r>
      <rPr>
        <sz val="9"/>
        <color rgb="FF000000"/>
        <rFont val="맑은 고딕"/>
        <family val="3"/>
        <charset val="129"/>
        <scheme val="minor"/>
      </rPr>
      <t>우루과이</t>
    </r>
    <r>
      <rPr>
        <sz val="9"/>
        <color rgb="FF000000"/>
        <rFont val="HY중고딕"/>
        <family val="1"/>
        <charset val="129"/>
      </rPr>
      <t xml:space="preserve">, </t>
    </r>
    <r>
      <rPr>
        <sz val="9"/>
        <color rgb="FF000000"/>
        <rFont val="맑은 고딕"/>
        <family val="3"/>
        <charset val="129"/>
        <scheme val="minor"/>
      </rPr>
      <t>칠레</t>
    </r>
    <r>
      <rPr>
        <sz val="9"/>
        <color rgb="FF000000"/>
        <rFont val="HY중고딕"/>
        <family val="1"/>
        <charset val="129"/>
      </rPr>
      <t xml:space="preserve">, </t>
    </r>
    <r>
      <rPr>
        <sz val="9"/>
        <color rgb="FF000000"/>
        <rFont val="맑은 고딕"/>
        <family val="3"/>
        <charset val="129"/>
        <scheme val="minor"/>
      </rPr>
      <t>코스타리카</t>
    </r>
    <r>
      <rPr>
        <sz val="9"/>
        <color rgb="FF000000"/>
        <rFont val="HY중고딕"/>
        <family val="1"/>
        <charset val="129"/>
      </rPr>
      <t xml:space="preserve">, </t>
    </r>
    <r>
      <rPr>
        <sz val="9"/>
        <color rgb="FF000000"/>
        <rFont val="맑은 고딕"/>
        <family val="3"/>
        <charset val="129"/>
        <scheme val="minor"/>
      </rPr>
      <t>트리니다드토바고</t>
    </r>
    <r>
      <rPr>
        <sz val="9"/>
        <color rgb="FF000000"/>
        <rFont val="HY중고딕"/>
        <family val="1"/>
        <charset val="129"/>
      </rPr>
      <t xml:space="preserve">, </t>
    </r>
    <r>
      <rPr>
        <sz val="9"/>
        <color rgb="FF000000"/>
        <rFont val="맑은 고딕"/>
        <family val="3"/>
        <charset val="129"/>
        <scheme val="minor"/>
      </rPr>
      <t>파나마</t>
    </r>
    <phoneticPr fontId="1" type="noConversion"/>
  </si>
  <si>
    <r>
      <t>감비아</t>
    </r>
    <r>
      <rPr>
        <sz val="9"/>
        <color rgb="FF000000"/>
        <rFont val="HY중고딕"/>
        <family val="1"/>
        <charset val="129"/>
      </rPr>
      <t xml:space="preserve">, </t>
    </r>
    <r>
      <rPr>
        <sz val="9"/>
        <color rgb="FF000000"/>
        <rFont val="맑은 고딕"/>
        <family val="3"/>
        <charset val="129"/>
        <scheme val="minor"/>
      </rPr>
      <t>기니비사우</t>
    </r>
    <r>
      <rPr>
        <sz val="9"/>
        <color rgb="FF000000"/>
        <rFont val="HY중고딕"/>
        <family val="1"/>
        <charset val="129"/>
      </rPr>
      <t xml:space="preserve">, </t>
    </r>
    <r>
      <rPr>
        <sz val="9"/>
        <color rgb="FF000000"/>
        <rFont val="맑은 고딕"/>
        <family val="3"/>
        <charset val="129"/>
        <scheme val="minor"/>
      </rPr>
      <t>기니</t>
    </r>
    <r>
      <rPr>
        <sz val="9"/>
        <color rgb="FF000000"/>
        <rFont val="HY중고딕"/>
        <family val="1"/>
        <charset val="129"/>
      </rPr>
      <t xml:space="preserve">, </t>
    </r>
    <r>
      <rPr>
        <sz val="9"/>
        <color rgb="FF000000"/>
        <rFont val="맑은 고딕"/>
        <family val="3"/>
        <charset val="129"/>
        <scheme val="minor"/>
      </rPr>
      <t>나미비아</t>
    </r>
    <r>
      <rPr>
        <sz val="9"/>
        <color rgb="FF000000"/>
        <rFont val="HY중고딕"/>
        <family val="1"/>
        <charset val="129"/>
      </rPr>
      <t xml:space="preserve">, </t>
    </r>
    <r>
      <rPr>
        <sz val="9"/>
        <color rgb="FF000000"/>
        <rFont val="맑은 고딕"/>
        <family val="3"/>
        <charset val="129"/>
        <scheme val="minor"/>
      </rPr>
      <t>레바논</t>
    </r>
    <r>
      <rPr>
        <sz val="9"/>
        <color rgb="FF000000"/>
        <rFont val="HY중고딕"/>
        <family val="1"/>
        <charset val="129"/>
      </rPr>
      <t xml:space="preserve">, </t>
    </r>
    <r>
      <rPr>
        <sz val="9"/>
        <color rgb="FF000000"/>
        <rFont val="맑은 고딕"/>
        <family val="3"/>
        <charset val="129"/>
        <scheme val="minor"/>
      </rPr>
      <t>레소토</t>
    </r>
    <r>
      <rPr>
        <sz val="9"/>
        <color rgb="FF000000"/>
        <rFont val="HY중고딕"/>
        <family val="1"/>
        <charset val="129"/>
      </rPr>
      <t xml:space="preserve">, </t>
    </r>
    <r>
      <rPr>
        <sz val="9"/>
        <color rgb="FF000000"/>
        <rFont val="맑은 고딕"/>
        <family val="3"/>
        <charset val="129"/>
        <scheme val="minor"/>
      </rPr>
      <t>르완다</t>
    </r>
    <r>
      <rPr>
        <sz val="9"/>
        <color rgb="FF000000"/>
        <rFont val="HY중고딕"/>
        <family val="1"/>
        <charset val="129"/>
      </rPr>
      <t xml:space="preserve">, </t>
    </r>
    <r>
      <rPr>
        <sz val="9"/>
        <color rgb="FF000000"/>
        <rFont val="맑은 고딕"/>
        <family val="3"/>
        <charset val="129"/>
        <scheme val="minor"/>
      </rPr>
      <t>마다가스카르</t>
    </r>
    <r>
      <rPr>
        <sz val="9"/>
        <color rgb="FF000000"/>
        <rFont val="HY중고딕"/>
        <family val="1"/>
        <charset val="129"/>
      </rPr>
      <t xml:space="preserve">, </t>
    </r>
    <r>
      <rPr>
        <sz val="9"/>
        <color rgb="FF000000"/>
        <rFont val="맑은 고딕"/>
        <family val="3"/>
        <charset val="129"/>
        <scheme val="minor"/>
      </rPr>
      <t>말라위</t>
    </r>
    <r>
      <rPr>
        <sz val="9"/>
        <color rgb="FF000000"/>
        <rFont val="HY중고딕"/>
        <family val="1"/>
        <charset val="129"/>
      </rPr>
      <t xml:space="preserve">, </t>
    </r>
    <r>
      <rPr>
        <sz val="9"/>
        <color rgb="FF000000"/>
        <rFont val="맑은 고딕"/>
        <family val="3"/>
        <charset val="129"/>
        <scheme val="minor"/>
      </rPr>
      <t>말리</t>
    </r>
    <r>
      <rPr>
        <sz val="9"/>
        <color rgb="FF000000"/>
        <rFont val="HY중고딕"/>
        <family val="1"/>
        <charset val="129"/>
      </rPr>
      <t xml:space="preserve">, </t>
    </r>
    <r>
      <rPr>
        <sz val="9"/>
        <color rgb="FF000000"/>
        <rFont val="맑은 고딕"/>
        <family val="3"/>
        <charset val="129"/>
        <scheme val="minor"/>
      </rPr>
      <t>모리타니</t>
    </r>
    <r>
      <rPr>
        <sz val="9"/>
        <color rgb="FF000000"/>
        <rFont val="HY중고딕"/>
        <family val="1"/>
        <charset val="129"/>
      </rPr>
      <t xml:space="preserve">, </t>
    </r>
    <r>
      <rPr>
        <sz val="9"/>
        <color rgb="FF000000"/>
        <rFont val="맑은 고딕"/>
        <family val="3"/>
        <charset val="129"/>
        <scheme val="minor"/>
      </rPr>
      <t>소말리아</t>
    </r>
    <r>
      <rPr>
        <sz val="9"/>
        <color rgb="FF000000"/>
        <rFont val="HY중고딕"/>
        <family val="1"/>
        <charset val="129"/>
      </rPr>
      <t xml:space="preserve">, </t>
    </r>
    <r>
      <rPr>
        <sz val="9"/>
        <color rgb="FF000000"/>
        <rFont val="맑은 고딕"/>
        <family val="3"/>
        <charset val="129"/>
        <scheme val="minor"/>
      </rPr>
      <t>알제리</t>
    </r>
    <r>
      <rPr>
        <sz val="9"/>
        <color rgb="FF000000"/>
        <rFont val="HY중고딕"/>
        <family val="1"/>
        <charset val="129"/>
      </rPr>
      <t xml:space="preserve">, </t>
    </r>
    <r>
      <rPr>
        <sz val="9"/>
        <color rgb="FF000000"/>
        <rFont val="맑은 고딕"/>
        <family val="3"/>
        <charset val="129"/>
        <scheme val="minor"/>
      </rPr>
      <t>예멘</t>
    </r>
    <r>
      <rPr>
        <sz val="9"/>
        <color rgb="FF000000"/>
        <rFont val="HY중고딕"/>
        <family val="1"/>
        <charset val="129"/>
      </rPr>
      <t xml:space="preserve">, </t>
    </r>
    <r>
      <rPr>
        <sz val="9"/>
        <color rgb="FF000000"/>
        <rFont val="맑은 고딕"/>
        <family val="3"/>
        <charset val="129"/>
        <scheme val="minor"/>
      </rPr>
      <t>이라크</t>
    </r>
    <r>
      <rPr>
        <sz val="9"/>
        <color rgb="FF000000"/>
        <rFont val="HY중고딕"/>
        <family val="1"/>
        <charset val="129"/>
      </rPr>
      <t xml:space="preserve">, </t>
    </r>
    <r>
      <rPr>
        <sz val="9"/>
        <color rgb="FF000000"/>
        <rFont val="맑은 고딕"/>
        <family val="3"/>
        <charset val="129"/>
        <scheme val="minor"/>
      </rPr>
      <t>이란</t>
    </r>
    <r>
      <rPr>
        <sz val="9"/>
        <color rgb="FF000000"/>
        <rFont val="HY중고딕"/>
        <family val="1"/>
        <charset val="129"/>
      </rPr>
      <t xml:space="preserve">, </t>
    </r>
    <r>
      <rPr>
        <sz val="9"/>
        <color rgb="FF000000"/>
        <rFont val="맑은 고딕"/>
        <family val="3"/>
        <charset val="129"/>
        <scheme val="minor"/>
      </rPr>
      <t>잠비아</t>
    </r>
    <r>
      <rPr>
        <sz val="9"/>
        <color rgb="FF000000"/>
        <rFont val="HY중고딕"/>
        <family val="1"/>
        <charset val="129"/>
      </rPr>
      <t xml:space="preserve">, </t>
    </r>
    <r>
      <rPr>
        <sz val="9"/>
        <color rgb="FF000000"/>
        <rFont val="맑은 고딕"/>
        <family val="3"/>
        <charset val="129"/>
        <scheme val="minor"/>
      </rPr>
      <t>짐바브웨</t>
    </r>
    <r>
      <rPr>
        <sz val="9"/>
        <color rgb="FF000000"/>
        <rFont val="HY중고딕"/>
        <family val="1"/>
        <charset val="129"/>
      </rPr>
      <t xml:space="preserve">, </t>
    </r>
    <r>
      <rPr>
        <sz val="9"/>
        <color rgb="FF000000"/>
        <rFont val="맑은 고딕"/>
        <family val="3"/>
        <charset val="129"/>
        <scheme val="minor"/>
      </rPr>
      <t>튀니지</t>
    </r>
    <phoneticPr fontId="1" type="noConversion"/>
  </si>
  <si>
    <t>국외학술회의 참가경비</t>
    <phoneticPr fontId="0" type="Hiragana"/>
  </si>
  <si>
    <t>서식 1-1</t>
    <phoneticPr fontId="0" type="Hiragana"/>
  </si>
  <si>
    <t>국외학술회의 참가경비 지원신청서</t>
    <phoneticPr fontId="0" type="Hiragana"/>
  </si>
  <si>
    <t>서식 1-2</t>
    <phoneticPr fontId="0" type="Hiragana"/>
  </si>
  <si>
    <t>부실학회 여부 관련 자가 체크 확인서</t>
    <phoneticPr fontId="0" type="Hiragana"/>
  </si>
  <si>
    <t>국내외 출장신청(명령)서</t>
    <phoneticPr fontId="0" type="Hiragana"/>
  </si>
  <si>
    <t>국외학술회의 참가 결과보고서</t>
    <phoneticPr fontId="0" type="Hiragana"/>
  </si>
  <si>
    <t>(참고용)</t>
    <phoneticPr fontId="0" type="Hiragana"/>
  </si>
  <si>
    <t>국외여비 기준</t>
    <phoneticPr fontId="0" type="Hiragana"/>
  </si>
  <si>
    <t>국외여행 경비부담증명서</t>
    <phoneticPr fontId="0" type="Hiragana"/>
  </si>
  <si>
    <t>논문게재료</t>
    <phoneticPr fontId="0" type="Hiragana"/>
  </si>
  <si>
    <t>서식 2-1</t>
    <phoneticPr fontId="0" type="Hiragana"/>
  </si>
  <si>
    <t>우수학술지 논문게재료 지원신청서</t>
    <phoneticPr fontId="0" type="Hiragana"/>
  </si>
  <si>
    <t>서식 2-2</t>
    <phoneticPr fontId="0" type="Hiragana"/>
  </si>
  <si>
    <t>논문투고시 체크리스트 제출 대상 여부 확인서</t>
    <phoneticPr fontId="0" type="Hiragana"/>
  </si>
  <si>
    <t>서식 2-3</t>
    <phoneticPr fontId="0" type="Hiragana"/>
  </si>
  <si>
    <t>논문 투고시 체크리스트</t>
    <phoneticPr fontId="0" type="Hiragana"/>
  </si>
  <si>
    <t>서식 2-4</t>
    <phoneticPr fontId="0" type="Hiragana"/>
  </si>
  <si>
    <t>논문게재비용 지원 확인서</t>
    <phoneticPr fontId="0" type="Hiragana"/>
  </si>
  <si>
    <t xml:space="preserve">과학자 초청경비 </t>
    <phoneticPr fontId="0" type="Hiragana"/>
  </si>
  <si>
    <t>서식 3-1</t>
    <phoneticPr fontId="0" type="Hiragana"/>
  </si>
  <si>
    <t>과학자 초청경비 지원신청서</t>
    <phoneticPr fontId="0" type="Hiragana"/>
  </si>
  <si>
    <t>3-1</t>
    <phoneticPr fontId="0" type="Hiragana"/>
  </si>
  <si>
    <t>서식 3-2</t>
    <phoneticPr fontId="0" type="Hiragana"/>
  </si>
  <si>
    <t>과학자 초청활용 계획서</t>
    <phoneticPr fontId="0" type="Hiragana"/>
  </si>
  <si>
    <t>3-1</t>
    <phoneticPr fontId="0" type="Hiragana"/>
  </si>
  <si>
    <t>서식 3-3</t>
    <phoneticPr fontId="0" type="Hiragana"/>
  </si>
  <si>
    <t>과학자 초청활용 결과보고서</t>
    <phoneticPr fontId="0" type="Hiragana"/>
  </si>
  <si>
    <t>서식 3-4</t>
    <phoneticPr fontId="0" type="Hiragana"/>
  </si>
  <si>
    <t>과학자 초청경비 지원금 정산서</t>
    <phoneticPr fontId="0" type="Hiragana"/>
  </si>
  <si>
    <t>3-2</t>
    <phoneticPr fontId="0" type="Hiragana"/>
  </si>
  <si>
    <t>서식 3-5</t>
    <phoneticPr fontId="0" type="Hiragana"/>
  </si>
  <si>
    <t>과학자 초청경비 지급영수증 (초청학자)</t>
    <phoneticPr fontId="0" type="Hiragana"/>
  </si>
  <si>
    <t>서식 3-6</t>
    <phoneticPr fontId="0" type="Hiragana"/>
  </si>
  <si>
    <t>학술강연회 개최 결과보고서 (과학자 초청)</t>
    <phoneticPr fontId="0" type="Hiragana"/>
  </si>
  <si>
    <t>서식 3-7</t>
    <phoneticPr fontId="0" type="Hiragana"/>
  </si>
  <si>
    <t>회의비 집행내역서 (과학자 초청)</t>
    <phoneticPr fontId="0" type="Hiragana"/>
  </si>
  <si>
    <t>학술강연회 개최경비</t>
    <phoneticPr fontId="0" type="Hiragana"/>
  </si>
  <si>
    <t>서식 4-1</t>
    <phoneticPr fontId="0" type="Hiragana"/>
  </si>
  <si>
    <t>학술강연회 개최경비 지원신청서</t>
    <phoneticPr fontId="0" type="Hiragana"/>
  </si>
  <si>
    <t>4-1</t>
    <phoneticPr fontId="0" type="Hiragana"/>
  </si>
  <si>
    <t>서식 4-2</t>
    <phoneticPr fontId="0" type="Hiragana"/>
  </si>
  <si>
    <t>학술강연회 개최 결과보고서</t>
    <phoneticPr fontId="0" type="Hiragana"/>
  </si>
  <si>
    <t>4-1</t>
    <phoneticPr fontId="0" type="Hiragana"/>
  </si>
  <si>
    <t>서식 4-3</t>
    <phoneticPr fontId="0" type="Hiragana"/>
  </si>
  <si>
    <t>학술강연회 관련 회의비 집행내역서</t>
    <phoneticPr fontId="0" type="Hiragana"/>
  </si>
  <si>
    <t>서식 4-4</t>
    <phoneticPr fontId="0" type="Hiragana"/>
  </si>
  <si>
    <t>학술강연회 강연료 청구서 (초빙연사)</t>
    <phoneticPr fontId="0" type="Hiragana"/>
  </si>
  <si>
    <t>4-2</t>
    <phoneticPr fontId="0" type="Hiragana"/>
  </si>
  <si>
    <t>서식 4-5</t>
    <phoneticPr fontId="0" type="Hiragana"/>
  </si>
  <si>
    <t>학술강연회 강연료 선지급 청구서 (주관책임자)</t>
    <phoneticPr fontId="0" type="Hiragana"/>
  </si>
  <si>
    <t>서식 4-6</t>
    <phoneticPr fontId="0" type="Hiragana"/>
  </si>
  <si>
    <t>비거주자 판정기준표 (초빙연사)-해당시 추가 제출</t>
    <phoneticPr fontId="0" type="Hiragana"/>
  </si>
  <si>
    <t>연구실 안전관리비</t>
    <phoneticPr fontId="0" type="Hiragana"/>
  </si>
  <si>
    <t>서식 5-1</t>
    <phoneticPr fontId="0" type="Hiragana"/>
  </si>
  <si>
    <t>연구실 안전관리비 지원신청서 (CFB)</t>
    <phoneticPr fontId="0" type="Hiragana"/>
  </si>
  <si>
    <t>5-1</t>
    <phoneticPr fontId="0" type="Hiragana"/>
  </si>
  <si>
    <t>서식 5-2</t>
    <phoneticPr fontId="0" type="Hiragana"/>
  </si>
  <si>
    <t>연구실 안전관리비 지급청구서 (연구과제)</t>
    <phoneticPr fontId="0" type="Hiragana"/>
  </si>
  <si>
    <t>5-2</t>
    <phoneticPr fontId="0" type="Hiragana"/>
  </si>
  <si>
    <t>기타 활용서식</t>
    <phoneticPr fontId="0" type="Hiragana"/>
  </si>
  <si>
    <t>체 재 비 (B)
(서울대학교 여비규정 준용, 2023.01.20)
* 학회기간을 고려하여 전후 1일 추가 지원</t>
    <phoneticPr fontId="1" type="noConversion"/>
  </si>
  <si>
    <t>과제번호 기재 (0652-202300**)</t>
    <phoneticPr fontId="1" type="noConversion"/>
  </si>
  <si>
    <t>0652-202300**</t>
    <phoneticPr fontId="1" type="noConversion"/>
  </si>
  <si>
    <t>2023-04-22 (금)</t>
    <phoneticPr fontId="1" type="noConversion"/>
  </si>
  <si>
    <t>초청기간
(2023-05-09
~ 2023-05-12)</t>
    <phoneticPr fontId="1" type="noConversion"/>
  </si>
  <si>
    <t>2023-04-16
(개최일 기재)</t>
    <phoneticPr fontId="1" type="noConversion"/>
  </si>
  <si>
    <t>2023-04-17
(개최일 기재)</t>
    <phoneticPr fontId="1" type="noConversion"/>
  </si>
  <si>
    <t>기타 경비 
(******)</t>
    <phoneticPr fontId="1" type="noConversion"/>
  </si>
  <si>
    <t>(참고용)</t>
    <phoneticPr fontId="1" type="noConversion"/>
  </si>
  <si>
    <t>(참고용)</t>
    <phoneticPr fontId="0" type="Hiragana"/>
  </si>
  <si>
    <t>(참고)</t>
    <phoneticPr fontId="0" type="Hiragana"/>
  </si>
  <si>
    <t>(참고)</t>
    <phoneticPr fontId="1" type="noConversion"/>
  </si>
  <si>
    <t>(참고)</t>
    <phoneticPr fontId="0" type="Hiragana"/>
  </si>
  <si>
    <t>1</t>
    <phoneticPr fontId="1" type="noConversion"/>
  </si>
  <si>
    <t>1-3</t>
    <phoneticPr fontId="1" type="noConversion"/>
  </si>
  <si>
    <t>(산단서식)</t>
    <phoneticPr fontId="0" type="Hiragana"/>
  </si>
  <si>
    <t>1-2</t>
    <phoneticPr fontId="0" type="Hiragana"/>
  </si>
  <si>
    <t>2-1</t>
    <phoneticPr fontId="1" type="noConversion"/>
  </si>
  <si>
    <t>2-2</t>
    <phoneticPr fontId="1" type="noConversion"/>
  </si>
  <si>
    <t>2-2</t>
    <phoneticPr fontId="1" type="noConversion"/>
  </si>
  <si>
    <t>2023
-06-08</t>
    <phoneticPr fontId="1" type="noConversion"/>
  </si>
  <si>
    <t>서울 도착</t>
    <phoneticPr fontId="1" type="noConversion"/>
  </si>
  <si>
    <t>2023-04-15
환율적용</t>
    <phoneticPr fontId="1" type="noConversion"/>
  </si>
  <si>
    <t>3-2</t>
    <phoneticPr fontId="0" type="Hiragana"/>
  </si>
  <si>
    <t>3-3</t>
    <phoneticPr fontId="0" type="Hiragana"/>
  </si>
  <si>
    <t>3-3</t>
    <phoneticPr fontId="0" type="Hiragana"/>
  </si>
  <si>
    <t>확인서(사유서)</t>
    <phoneticPr fontId="0" type="Hiragana"/>
  </si>
  <si>
    <t>소속(부서)</t>
    <phoneticPr fontId="1" type="noConversion"/>
  </si>
  <si>
    <t>소속(부서)</t>
    <phoneticPr fontId="1" type="noConversion"/>
  </si>
  <si>
    <t>회의비 집행내역서 (과학자초청)</t>
    <phoneticPr fontId="1" type="noConversion"/>
  </si>
  <si>
    <t>2-2</t>
    <phoneticPr fontId="1" type="noConversion"/>
  </si>
  <si>
    <r>
      <rPr>
        <b/>
        <u/>
        <sz val="10"/>
        <rFont val="맑은 고딕"/>
        <family val="3"/>
        <charset val="129"/>
        <scheme val="minor"/>
      </rPr>
      <t>&lt; SAFE 안전등급에 따른 추가 제출서류 안내 &gt;</t>
    </r>
    <r>
      <rPr>
        <sz val="10"/>
        <color rgb="FF0000FF"/>
        <rFont val="맑은 고딕"/>
        <family val="3"/>
        <charset val="129"/>
        <scheme val="minor"/>
      </rPr>
      <t xml:space="preserve">
  : 건전학술활동지원시스템(https://safe.koar.kr) 상 학술지의 검색 결과
</t>
    </r>
    <r>
      <rPr>
        <sz val="10"/>
        <rFont val="맑은 고딕"/>
        <family val="3"/>
        <charset val="129"/>
        <scheme val="minor"/>
      </rPr>
      <t xml:space="preserve">  (1) 특이사항 없음 : 지원 가능</t>
    </r>
    <r>
      <rPr>
        <sz val="10"/>
        <color rgb="FF0000FF"/>
        <rFont val="맑은 고딕"/>
        <family val="3"/>
        <charset val="129"/>
        <scheme val="minor"/>
      </rPr>
      <t xml:space="preserve">
</t>
    </r>
    <r>
      <rPr>
        <sz val="10"/>
        <color rgb="FFFF0000"/>
        <rFont val="맑은 고딕"/>
        <family val="3"/>
        <charset val="129"/>
        <scheme val="minor"/>
      </rPr>
      <t xml:space="preserve">  </t>
    </r>
    <r>
      <rPr>
        <b/>
        <u/>
        <sz val="10"/>
        <color rgb="FFFF0000"/>
        <rFont val="맑은 고딕"/>
        <family val="3"/>
        <charset val="129"/>
        <scheme val="minor"/>
      </rPr>
      <t>(2) 안전등급 없거나 검색되지 않을 경우 : [서식 2-2], [서식 2-3], [서식 2-4] 추가 제출</t>
    </r>
    <r>
      <rPr>
        <sz val="10"/>
        <color rgb="FF0000FF"/>
        <rFont val="맑은 고딕"/>
        <family val="3"/>
        <charset val="129"/>
        <scheme val="minor"/>
      </rPr>
      <t xml:space="preserve">
</t>
    </r>
    <r>
      <rPr>
        <sz val="10"/>
        <rFont val="맑은 고딕"/>
        <family val="3"/>
        <charset val="129"/>
        <scheme val="minor"/>
      </rPr>
      <t xml:space="preserve">  (3) 부실, 주의, 논쟁중일 경우 : 지원 불가</t>
    </r>
    <phoneticPr fontId="1" type="noConversion"/>
  </si>
  <si>
    <t>&lt; 개인정보 수집·이용 동의 &gt;</t>
    <phoneticPr fontId="14" type="noConversion"/>
  </si>
  <si>
    <t>▶ 서울대학교 산학협력단에서는 연구관리 용도로 개인정보(고유식별정보 포함)를 보유하고 있습니다.</t>
    <phoneticPr fontId="1" type="noConversion"/>
  </si>
  <si>
    <t xml:space="preserve">  ▪ 필수정보 : 성명, 소속, 직위, 계좌번호, 주민등록번호(고유식별정보), 국적, 전화, 이메일</t>
    <phoneticPr fontId="1" type="noConversion"/>
  </si>
  <si>
    <t xml:space="preserve">  ▪ 보유목적 : 인건비 및 수당 지급, 세무신고, 경력증명서 발급 등 연구관리 제반사항</t>
    <phoneticPr fontId="1" type="noConversion"/>
  </si>
  <si>
    <t>▶ 수집한 개인정보는「서울대학교 연구비관리 규정」 제31조(관계서류의 보존)에 따라 5년간 보관합니다.</t>
    <phoneticPr fontId="1" type="noConversion"/>
  </si>
  <si>
    <t>▶ 개인정보(고유식별정보 포함) 수집에 동의하지 않을 수 있으나, 이 경우 인건비 및 수당지급이 제한될 수 있습니다.</t>
    <phoneticPr fontId="1" type="noConversion"/>
  </si>
  <si>
    <t>○ 개인정보 수집 및 이용에 동의하십니까?</t>
    <phoneticPr fontId="1" type="noConversion"/>
  </si>
  <si>
    <t>동의하지 않음</t>
    <phoneticPr fontId="1" type="noConversion"/>
  </si>
  <si>
    <t>○ 고유식별정보 수집 및 이용에 동의하십니까?</t>
    <phoneticPr fontId="1" type="noConversion"/>
  </si>
  <si>
    <t>동의함</t>
    <phoneticPr fontId="1" type="noConversion"/>
  </si>
  <si>
    <t>동의하지 않음</t>
    <phoneticPr fontId="1" type="noConversion"/>
  </si>
  <si>
    <t>▶ 서울대학교 산학협력단은 원칙적으로 이용자의 개인정보를 [개인정보의 수집 및 이용 동의]  보유목적에서 명시한 범위 내에서 처리하며, 이용자의 사전 동의 없이는 본래의 범위를 초과하여 처리하거나 제3자에게 제공하지 않습니다. 다만, 다음의 경우에는 개인정보를 제3자에게 제공할 수 있습니다.</t>
    <phoneticPr fontId="1" type="noConversion"/>
  </si>
  <si>
    <t xml:space="preserve">  ▪ 이용자가 사전에 제3자 제공 및 공개에 동의한 경우
  ▪ 법령 등에 의해 제공이 요구되는 경우
  ▪ 서비스의 제공에 관한 계약의 이행을 위하여 필요한 개인정보로서 경제적/기술적인 사유로 통상의 동의를 받는 것이 현저히 곤란한 경우
  ▪ 통계작성 및 학술연구 등의 목적을 위해 필요한 경우로, 특정 개인을 알아볼 수 없는 형태로 개인정보를 제공하는 경우</t>
    <phoneticPr fontId="1" type="noConversion"/>
  </si>
  <si>
    <t>&lt; Personal Information Collection and Usage Agreement &gt;</t>
    <phoneticPr fontId="14" type="noConversion"/>
  </si>
  <si>
    <t>▶ The SNU R&amp;DB Foundation retains personal information(including identifying information) for research management purposes.
  ▪ Required information : name, affiliation, position, account number, personal identification number, nationality, phone number, E-mail.
  ▪ Purpose of retention : research management related affairs including payment of the personnel expenses and incentive, tax affairs report, career certificate issuance.
▶ The collected personal information is retained in accordance with Article 31(Preservation of Related Documents) of the Seoul National University Research Funds Management Regulation.
▶ You may not agree to the collection of personal information(including identifying information), which can result in the restriction of payment of personnel expenses and allowances.</t>
    <phoneticPr fontId="1" type="noConversion"/>
  </si>
  <si>
    <t>○ Do you agree with the collection of your personal information and its utilization?</t>
    <phoneticPr fontId="1" type="noConversion"/>
  </si>
  <si>
    <t>Disagree</t>
    <phoneticPr fontId="1" type="noConversion"/>
  </si>
  <si>
    <t>○ Do you agree with the collection of your personal identification number and its utilization?</t>
    <phoneticPr fontId="1" type="noConversion"/>
  </si>
  <si>
    <t>Disagree</t>
    <phoneticPr fontId="1" type="noConversion"/>
  </si>
  <si>
    <t>&lt; Provision Agreement of Personal Information to a Third Party &gt;</t>
    <phoneticPr fontId="1" type="noConversion"/>
  </si>
  <si>
    <t>▶ The SNU R&amp;DB Foundation handles the personal information of the user within the scope specified in the purpose of retention of the Personal Information Collection and Usage Agreement, and personal information is not handled beyond the specified scope or provided to a third party without prior consent of the user. However, for the following cases, personal information may be provided to a third party.</t>
    <phoneticPr fontId="1" type="noConversion"/>
  </si>
  <si>
    <t xml:space="preserve">  ▪ The user have agreed to the provision of information to a third party beforehand.
  ▪ The provision is required by legislation.
  ▪ Receiving an agreement is significantly difficult due to economical/technical reasons, during the fulfillment of a contract on the provision of services.
  ▪ The provision of information is required anonymously, during the purpose of producing SNU statistics or academic research.</t>
    <phoneticPr fontId="1" type="noConversion"/>
  </si>
  <si>
    <t>○ Do you agree with the provision of your personal information to a third party?</t>
    <phoneticPr fontId="1" type="noConversion"/>
  </si>
  <si>
    <t>Agree</t>
    <phoneticPr fontId="1" type="noConversion"/>
  </si>
  <si>
    <t>Disagree</t>
    <phoneticPr fontId="1" type="noConversion"/>
  </si>
  <si>
    <t>▶ The SNU R&amp;DB Foundation retains personal information(including identifying information) for research management purposes.
  ▪ Required information : name, affiliation, position, account number, personal identification number, nationality, phone number, E-mail.
  ▪ Purpose of retention : research management related affairs including payment of the personnel expenses and incentive, tax affairs report, career certificate issuance.
▶ The collected personal information is retained in accordance with Article 31(Preservation of Related Documents) of the Seoul National University Research Funds Management Regulation.
▶ You may not agree to the collection of personal information(including identifying information), which can result in the restriction of payment of personnel expenses and allowances.</t>
    <phoneticPr fontId="1" type="noConversion"/>
  </si>
  <si>
    <t>○ Do you agree with the collection of your personal information and its utilization?</t>
    <phoneticPr fontId="1" type="noConversion"/>
  </si>
  <si>
    <t>Agree</t>
    <phoneticPr fontId="1" type="noConversion"/>
  </si>
  <si>
    <t>Disagree</t>
    <phoneticPr fontId="1" type="noConversion"/>
  </si>
  <si>
    <t>○ Do you agree with the collection of your personal identification number and its utilization?</t>
    <phoneticPr fontId="1" type="noConversion"/>
  </si>
  <si>
    <t>○ Do you agree with the provision of your personal information to a third party?</t>
    <phoneticPr fontId="1" type="noConversion"/>
  </si>
  <si>
    <t>&lt; Provision Agreement of Personal Information to a Third Party &gt;</t>
    <phoneticPr fontId="1" type="noConversion"/>
  </si>
  <si>
    <t>▶ The SNU R&amp;DB Foundation handles the personal information of the user within the scope specified in the purpose of retention of the Personal Information Collection and Usage Agreement, and personal information is not handled beyond the specified scope or provided to a third party without prior consent of the user. However, for the following cases, personal information may be provided to a third party.</t>
    <phoneticPr fontId="1" type="noConversion"/>
  </si>
  <si>
    <t>&lt; 서울대학교 국외 여비 처리기준 (연구비/간접비) &gt;</t>
    <phoneticPr fontId="1" type="noConversion"/>
  </si>
  <si>
    <t xml:space="preserve">                                          o 서울대학교 산학협력연구 연구비 산정기준 (2023.03.01. 개정)</t>
    <phoneticPr fontId="1" type="noConversion"/>
  </si>
  <si>
    <t xml:space="preserve">※ 국외 여비 처리기준 관련 근거 :  o 서울대학교 여비 규정 (2023.01.20. 개정) </t>
    <phoneticPr fontId="1" type="noConversion"/>
  </si>
  <si>
    <r>
      <t xml:space="preserve">sheet
</t>
    </r>
    <r>
      <rPr>
        <sz val="10"/>
        <color rgb="FF0000FF"/>
        <rFont val="맑은 고딕"/>
        <family val="3"/>
        <charset val="129"/>
        <scheme val="minor"/>
      </rPr>
      <t>(바로가기 클릭)</t>
    </r>
    <phoneticPr fontId="14" type="noConversion"/>
  </si>
  <si>
    <t>독립적으로 연구과제수행 시 
지원 대상</t>
    <phoneticPr fontId="1" type="noConversion"/>
  </si>
  <si>
    <r>
      <rPr>
        <u/>
        <sz val="10"/>
        <color rgb="FF0000FF"/>
        <rFont val="맑은 고딕"/>
        <family val="3"/>
        <charset val="129"/>
        <scheme val="minor"/>
      </rPr>
      <t>전년도 연구소 간접비 기여액 
 총액 범위 내에서 지원</t>
    </r>
    <r>
      <rPr>
        <sz val="10"/>
        <color rgb="FF0000FF"/>
        <rFont val="맑은 고딕"/>
        <family val="3"/>
        <charset val="129"/>
        <scheme val="minor"/>
      </rPr>
      <t xml:space="preserve">
</t>
    </r>
    <r>
      <rPr>
        <sz val="10"/>
        <color rgb="FFFF0000"/>
        <rFont val="맑은 고딕"/>
        <family val="3"/>
        <charset val="129"/>
      </rPr>
      <t/>
    </r>
    <phoneticPr fontId="1" type="noConversion"/>
  </si>
  <si>
    <r>
      <rPr>
        <u/>
        <sz val="10"/>
        <color rgb="FF0000FF"/>
        <rFont val="맑은 고딕"/>
        <family val="3"/>
        <charset val="129"/>
        <scheme val="minor"/>
      </rPr>
      <t>전년도 연구소 간접비 기여액 
 총액 범위 내에서 지원</t>
    </r>
    <r>
      <rPr>
        <sz val="10"/>
        <color rgb="FF000000"/>
        <rFont val="맑은 고딕"/>
        <family val="3"/>
        <charset val="129"/>
        <scheme val="minor"/>
      </rPr>
      <t xml:space="preserve">
</t>
    </r>
    <r>
      <rPr>
        <sz val="10"/>
        <color rgb="FFFF0000"/>
        <rFont val="맑은 고딕"/>
        <family val="3"/>
        <charset val="129"/>
      </rPr>
      <t>★</t>
    </r>
    <r>
      <rPr>
        <sz val="10"/>
        <color rgb="FFFF0000"/>
        <rFont val="맑은 고딕"/>
        <family val="3"/>
        <charset val="129"/>
        <scheme val="minor"/>
      </rPr>
      <t xml:space="preserve"> 본부/농생대 지원사업 
     우선 신청 권고 ★</t>
    </r>
    <phoneticPr fontId="1" type="noConversion"/>
  </si>
  <si>
    <t>(</t>
    <phoneticPr fontId="1" type="noConversion"/>
  </si>
  <si>
    <t>국외 출장 신청(명령)서</t>
    <phoneticPr fontId="1" type="noConversion"/>
  </si>
  <si>
    <t>박</t>
    <phoneticPr fontId="1" type="noConversion"/>
  </si>
  <si>
    <t>일)</t>
    <phoneticPr fontId="1" type="noConversion"/>
  </si>
  <si>
    <t>년          월          일</t>
    <phoneticPr fontId="1" type="noConversion"/>
  </si>
  <si>
    <t xml:space="preserve">  서울대학교 산학협력단</t>
    <phoneticPr fontId="1" type="noConversion"/>
  </si>
  <si>
    <t>출장형태</t>
    <phoneticPr fontId="1" type="noConversion"/>
  </si>
  <si>
    <t>출장목적</t>
    <phoneticPr fontId="1" type="noConversion"/>
  </si>
  <si>
    <t>출장국(출장도시)</t>
    <phoneticPr fontId="1" type="noConversion"/>
  </si>
  <si>
    <t>ㅇㅇㅇㅇㅇㅇ 학회 포스터 발표</t>
    <phoneticPr fontId="1" type="noConversion"/>
  </si>
  <si>
    <t>(산단 서식)</t>
    <phoneticPr fontId="1" type="noConversion"/>
  </si>
  <si>
    <t>(2023.04.14 수정)</t>
    <phoneticPr fontId="1" type="noConversion"/>
  </si>
  <si>
    <t>농업생명과학대학</t>
    <phoneticPr fontId="1" type="noConversion"/>
  </si>
  <si>
    <t>(직급)</t>
    <phoneticPr fontId="1" type="noConversion"/>
  </si>
  <si>
    <t>(성명)</t>
    <phoneticPr fontId="1" type="noConversion"/>
  </si>
  <si>
    <t>(인)</t>
    <phoneticPr fontId="1" type="noConversion"/>
  </si>
  <si>
    <t>(부서)</t>
    <phoneticPr fontId="1" type="noConversion"/>
  </si>
  <si>
    <t>(소속)</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</si>
</sst>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6">
    <numFmt numFmtId="6" formatCode="&quot;₩&quot;#,##0;[Red]\-&quot;₩&quot;#,##0"/>
    <numFmt numFmtId="41" formatCode="_-* #,##0_-;\-* #,##0_-;_-* &quot;-&quot;_-;_-@_-"/>
    <numFmt numFmtId="26" formatCode="\$#,##0.00_);[Red]\(\$#,##0.00\)"/>
    <numFmt numFmtId="176" formatCode="yyyy\.\ mm\.\ dd\."/>
    <numFmt numFmtId="177" formatCode="#,##0&quot;일&quot;"/>
    <numFmt numFmtId="178" formatCode="#,##0&quot;원&quot;"/>
    <numFmt numFmtId="179" formatCode="#,##0&quot;회&quot;"/>
    <numFmt numFmtId="180" formatCode="yyyy\.\ \ mm\.\ \ dd\."/>
    <numFmt numFmtId="181" formatCode="#,##0_ "/>
    <numFmt numFmtId="182" formatCode="#,##0_ ;[Red]\-#,##0\ "/>
    <numFmt numFmtId="183" formatCode="yyyy&quot;년&quot;\ m&quot;월&quot;\ d&quot;일&quot;;@"/>
    <numFmt numFmtId="184" formatCode="_-\$* #,##0_ ;_-\$* \-#,##0\ ;_-\$* &quot;-&quot;_ ;_-@_ "/>
    <numFmt numFmtId="185" formatCode="#,##0.00&quot;원/$&quot;"/>
    <numFmt numFmtId="186" formatCode="h:mm;@"/>
    <numFmt numFmtId="187" formatCode="yyyy/mm/dd;@"/>
    <numFmt numFmtId="188" formatCode="[$-409]d&quot;-&quot;mmm&quot;-&quot;yy;@"/>
  </numFmts>
  <fonts count="107">
    <font>
      <sz val="11"/>
      <color theme="1"/>
      <name val="맑은 고딕"/>
      <family val="2"/>
      <charset val="129"/>
      <scheme val="minor"/>
    </font>
    <font>
      <sz val="8"/>
      <name val="맑은 고딕"/>
      <family val="2"/>
      <charset val="129"/>
      <scheme val="minor"/>
    </font>
    <font>
      <sz val="10"/>
      <color rgb="FF000000"/>
      <name val="맑은 고딕"/>
      <family val="3"/>
      <charset val="129"/>
      <scheme val="minor"/>
    </font>
    <font>
      <sz val="13"/>
      <color rgb="FF000000"/>
      <name val="한컴 윤고딕 230"/>
      <family val="1"/>
      <charset val="129"/>
    </font>
    <font>
      <sz val="10"/>
      <color rgb="FF000000"/>
      <name val="한컴 윤고딕 230"/>
      <family val="1"/>
      <charset val="129"/>
    </font>
    <font>
      <sz val="20"/>
      <color rgb="FF000000"/>
      <name val="한컴 윤고딕 230"/>
      <family val="1"/>
      <charset val="129"/>
    </font>
    <font>
      <sz val="10"/>
      <color theme="1"/>
      <name val="맑은 고딕"/>
      <family val="3"/>
      <charset val="129"/>
      <scheme val="minor"/>
    </font>
    <font>
      <sz val="10"/>
      <color theme="1"/>
      <name val="맑은 고딕"/>
      <family val="2"/>
      <charset val="129"/>
      <scheme val="minor"/>
    </font>
    <font>
      <sz val="11"/>
      <color theme="1"/>
      <name val="맑은 고딕"/>
      <family val="3"/>
      <charset val="129"/>
      <scheme val="minor"/>
    </font>
    <font>
      <b/>
      <sz val="10"/>
      <color theme="1"/>
      <name val="맑은 고딕"/>
      <family val="3"/>
      <charset val="129"/>
      <scheme val="minor"/>
    </font>
    <font>
      <u/>
      <sz val="11"/>
      <color theme="10"/>
      <name val="맑은 고딕"/>
      <family val="2"/>
      <charset val="129"/>
      <scheme val="minor"/>
    </font>
    <font>
      <sz val="11"/>
      <color theme="1"/>
      <name val="맑은 고딕"/>
      <family val="2"/>
      <charset val="129"/>
      <scheme val="minor"/>
    </font>
    <font>
      <sz val="12"/>
      <color theme="1"/>
      <name val="맑은 고딕"/>
      <family val="3"/>
      <charset val="129"/>
      <scheme val="minor"/>
    </font>
    <font>
      <sz val="11"/>
      <name val="돋움"/>
      <family val="3"/>
      <charset val="129"/>
    </font>
    <font>
      <sz val="8"/>
      <name val="돋움"/>
      <family val="3"/>
      <charset val="129"/>
    </font>
    <font>
      <sz val="10"/>
      <name val="맑은 고딕"/>
      <family val="3"/>
      <charset val="129"/>
    </font>
    <font>
      <sz val="9"/>
      <color indexed="81"/>
      <name val="맑은 고딕"/>
      <family val="3"/>
      <charset val="129"/>
    </font>
    <font>
      <sz val="11"/>
      <color rgb="FF000000"/>
      <name val="돋움"/>
      <family val="3"/>
      <charset val="129"/>
    </font>
    <font>
      <sz val="11"/>
      <color rgb="FF000000"/>
      <name val="맑은 고딕"/>
      <family val="3"/>
      <charset val="129"/>
    </font>
    <font>
      <sz val="10"/>
      <name val="Arial"/>
      <family val="2"/>
    </font>
    <font>
      <sz val="8"/>
      <name val="Arial"/>
      <family val="2"/>
    </font>
    <font>
      <b/>
      <sz val="20"/>
      <name val="맑은 고딕"/>
      <family val="3"/>
      <charset val="129"/>
      <scheme val="minor"/>
    </font>
    <font>
      <sz val="10"/>
      <name val="맑은 고딕"/>
      <family val="3"/>
      <charset val="129"/>
      <scheme val="minor"/>
    </font>
    <font>
      <sz val="13"/>
      <color rgb="FF000000"/>
      <name val="맑은 고딕"/>
      <family val="1"/>
      <charset val="129"/>
    </font>
    <font>
      <sz val="10"/>
      <color rgb="FF0000FF"/>
      <name val="맑은 고딕"/>
      <family val="3"/>
      <charset val="129"/>
      <scheme val="minor"/>
    </font>
    <font>
      <sz val="10"/>
      <color theme="1"/>
      <name val="맑은 고딕"/>
      <family val="3"/>
      <charset val="129"/>
    </font>
    <font>
      <sz val="10"/>
      <color rgb="FFFF0000"/>
      <name val="맑은 고딕"/>
      <family val="3"/>
      <charset val="129"/>
      <scheme val="minor"/>
    </font>
    <font>
      <b/>
      <sz val="10"/>
      <color rgb="FFFF0000"/>
      <name val="맑은 고딕"/>
      <family val="3"/>
      <charset val="129"/>
      <scheme val="minor"/>
    </font>
    <font>
      <sz val="10"/>
      <color rgb="FFFF0000"/>
      <name val="맑은 고딕"/>
      <family val="2"/>
      <charset val="129"/>
      <scheme val="minor"/>
    </font>
    <font>
      <sz val="10"/>
      <name val="맑은 고딕"/>
      <family val="2"/>
      <charset val="129"/>
      <scheme val="minor"/>
    </font>
    <font>
      <b/>
      <sz val="11"/>
      <color theme="1"/>
      <name val="맑은 고딕"/>
      <family val="3"/>
      <charset val="129"/>
      <scheme val="minor"/>
    </font>
    <font>
      <b/>
      <sz val="22"/>
      <color rgb="FF000000"/>
      <name val="맑은 고딕"/>
      <family val="3"/>
      <charset val="129"/>
      <scheme val="minor"/>
    </font>
    <font>
      <b/>
      <sz val="11"/>
      <color rgb="FF000000"/>
      <name val="맑은 고딕"/>
      <family val="3"/>
      <charset val="129"/>
      <scheme val="minor"/>
    </font>
    <font>
      <sz val="11"/>
      <color rgb="FF000000"/>
      <name val="맑은 고딕"/>
      <family val="3"/>
      <charset val="129"/>
      <scheme val="minor"/>
    </font>
    <font>
      <sz val="20"/>
      <color rgb="FF000080"/>
      <name val="맑은 고딕"/>
      <family val="3"/>
      <charset val="129"/>
      <scheme val="minor"/>
    </font>
    <font>
      <b/>
      <sz val="10"/>
      <color rgb="FF0000FF"/>
      <name val="맑은 고딕"/>
      <family val="3"/>
      <charset val="129"/>
      <scheme val="minor"/>
    </font>
    <font>
      <b/>
      <sz val="20"/>
      <color rgb="FF000000"/>
      <name val="맑은 고딕"/>
      <family val="3"/>
      <charset val="129"/>
      <scheme val="minor"/>
    </font>
    <font>
      <b/>
      <sz val="11"/>
      <name val="맑은 고딕"/>
      <family val="3"/>
      <charset val="129"/>
      <scheme val="minor"/>
    </font>
    <font>
      <b/>
      <sz val="11"/>
      <color rgb="FF000000"/>
      <name val="함초롬바탕"/>
      <family val="1"/>
      <charset val="129"/>
    </font>
    <font>
      <b/>
      <sz val="10"/>
      <color rgb="FF000000"/>
      <name val="맑은 고딕"/>
      <family val="3"/>
      <charset val="129"/>
      <scheme val="minor"/>
    </font>
    <font>
      <sz val="9"/>
      <color rgb="FF000000"/>
      <name val="맑은 고딕"/>
      <family val="3"/>
      <charset val="129"/>
      <scheme val="minor"/>
    </font>
    <font>
      <sz val="9"/>
      <color rgb="FF0000FF"/>
      <name val="맑은 고딕"/>
      <family val="3"/>
      <charset val="129"/>
      <scheme val="minor"/>
    </font>
    <font>
      <sz val="10"/>
      <color rgb="FF000000"/>
      <name val="HY중고딕"/>
      <family val="1"/>
      <charset val="129"/>
    </font>
    <font>
      <sz val="10"/>
      <color rgb="FF0000FF"/>
      <name val="HY중고딕"/>
      <family val="1"/>
      <charset val="129"/>
    </font>
    <font>
      <b/>
      <sz val="12"/>
      <color theme="1"/>
      <name val="맑은 고딕"/>
      <family val="3"/>
      <charset val="129"/>
      <scheme val="minor"/>
    </font>
    <font>
      <b/>
      <sz val="14"/>
      <color rgb="FF000000"/>
      <name val="맑은 고딕"/>
      <family val="3"/>
      <charset val="129"/>
      <scheme val="minor"/>
    </font>
    <font>
      <b/>
      <sz val="9"/>
      <color rgb="FF000000"/>
      <name val="맑은 고딕"/>
      <family val="3"/>
      <charset val="129"/>
      <scheme val="minor"/>
    </font>
    <font>
      <b/>
      <sz val="14"/>
      <color rgb="FF000000"/>
      <name val="HY헤드라인M"/>
      <family val="1"/>
      <charset val="129"/>
    </font>
    <font>
      <sz val="11"/>
      <name val="맑은 고딕"/>
      <family val="3"/>
      <charset val="129"/>
      <scheme val="minor"/>
    </font>
    <font>
      <sz val="9"/>
      <color rgb="FF000000"/>
      <name val="HY중고딕"/>
      <family val="1"/>
      <charset val="129"/>
    </font>
    <font>
      <b/>
      <sz val="14"/>
      <color theme="1"/>
      <name val="맑은 고딕"/>
      <family val="3"/>
      <charset val="129"/>
      <scheme val="minor"/>
    </font>
    <font>
      <sz val="10"/>
      <color rgb="FF0000FF"/>
      <name val="맑은 고딕"/>
      <family val="2"/>
      <charset val="129"/>
      <scheme val="minor"/>
    </font>
    <font>
      <b/>
      <sz val="11"/>
      <name val="맑은 고딕"/>
      <family val="2"/>
      <charset val="129"/>
      <scheme val="minor"/>
    </font>
    <font>
      <sz val="11"/>
      <name val="맑은 고딕"/>
      <family val="2"/>
      <charset val="129"/>
      <scheme val="minor"/>
    </font>
    <font>
      <b/>
      <sz val="14"/>
      <color rgb="FF000000"/>
      <name val="맑은 고딕"/>
      <family val="3"/>
      <charset val="129"/>
    </font>
    <font>
      <b/>
      <sz val="9"/>
      <color indexed="81"/>
      <name val="Tahoma"/>
      <family val="2"/>
    </font>
    <font>
      <sz val="9"/>
      <color indexed="81"/>
      <name val="맑은 고딕"/>
      <family val="3"/>
      <charset val="129"/>
      <scheme val="minor"/>
    </font>
    <font>
      <b/>
      <sz val="12"/>
      <name val="맑은 고딕"/>
      <family val="3"/>
      <charset val="129"/>
      <scheme val="minor"/>
    </font>
    <font>
      <b/>
      <sz val="12"/>
      <color rgb="FF0000FF"/>
      <name val="맑은 고딕"/>
      <family val="3"/>
      <charset val="129"/>
      <scheme val="minor"/>
    </font>
    <font>
      <sz val="9"/>
      <color indexed="81"/>
      <name val="Tahoma"/>
      <family val="2"/>
    </font>
    <font>
      <sz val="10"/>
      <color theme="1"/>
      <name val="wingdings2"/>
    </font>
    <font>
      <sz val="10"/>
      <color theme="1"/>
      <name val="맑은 고딕"/>
      <family val="2"/>
      <charset val="129"/>
    </font>
    <font>
      <sz val="10"/>
      <color theme="1"/>
      <name val="wingdings2"/>
      <family val="2"/>
    </font>
    <font>
      <sz val="9"/>
      <color indexed="81"/>
      <name val="돋움"/>
      <family val="3"/>
      <charset val="129"/>
    </font>
    <font>
      <sz val="20"/>
      <color theme="1"/>
      <name val="맑은 고딕"/>
      <family val="2"/>
      <charset val="129"/>
      <scheme val="minor"/>
    </font>
    <font>
      <b/>
      <u/>
      <sz val="10"/>
      <color theme="1"/>
      <name val="맑은 고딕"/>
      <family val="3"/>
      <charset val="129"/>
      <scheme val="minor"/>
    </font>
    <font>
      <u/>
      <sz val="10"/>
      <color theme="10"/>
      <name val="맑은 고딕"/>
      <family val="3"/>
      <charset val="129"/>
      <scheme val="minor"/>
    </font>
    <font>
      <b/>
      <sz val="12"/>
      <color rgb="FF000000"/>
      <name val="맑은 고딕"/>
      <family val="3"/>
      <charset val="129"/>
      <scheme val="minor"/>
    </font>
    <font>
      <b/>
      <sz val="20"/>
      <color theme="1"/>
      <name val="맑은 고딕"/>
      <family val="3"/>
      <charset val="129"/>
      <scheme val="minor"/>
    </font>
    <font>
      <sz val="10"/>
      <color rgb="FFFF0000"/>
      <name val="맑은 고딕"/>
      <family val="3"/>
      <charset val="129"/>
    </font>
    <font>
      <sz val="11"/>
      <color rgb="FF0000FF"/>
      <name val="맑은 고딕"/>
      <family val="3"/>
      <charset val="129"/>
      <scheme val="minor"/>
    </font>
    <font>
      <sz val="12"/>
      <color rgb="FF0000FF"/>
      <name val="맑은 고딕"/>
      <family val="3"/>
      <charset val="129"/>
      <scheme val="minor"/>
    </font>
    <font>
      <sz val="11"/>
      <color theme="1"/>
      <name val="한컴 윤고딕 230"/>
      <family val="1"/>
      <charset val="129"/>
    </font>
    <font>
      <sz val="11"/>
      <color rgb="FF000000"/>
      <name val="한컴 윤고딕 230"/>
      <family val="1"/>
      <charset val="129"/>
    </font>
    <font>
      <b/>
      <sz val="10"/>
      <name val="맑은 고딕"/>
      <family val="3"/>
      <charset val="129"/>
      <scheme val="minor"/>
    </font>
    <font>
      <sz val="10"/>
      <color rgb="FFFF00FF"/>
      <name val="맑은 고딕"/>
      <family val="3"/>
      <charset val="129"/>
      <scheme val="minor"/>
    </font>
    <font>
      <sz val="11"/>
      <color rgb="FFFF0000"/>
      <name val="맑은 고딕"/>
      <family val="3"/>
      <charset val="129"/>
      <scheme val="minor"/>
    </font>
    <font>
      <b/>
      <sz val="16"/>
      <color theme="1"/>
      <name val="맑은 고딕"/>
      <family val="3"/>
      <charset val="129"/>
      <scheme val="minor"/>
    </font>
    <font>
      <i/>
      <sz val="11"/>
      <color theme="0" tint="-0.499984740745262"/>
      <name val="맑은 고딕"/>
      <family val="3"/>
      <charset val="129"/>
      <scheme val="minor"/>
    </font>
    <font>
      <i/>
      <sz val="16"/>
      <color theme="0" tint="-0.249977111117893"/>
      <name val="맑은 고딕"/>
      <family val="3"/>
      <charset val="129"/>
      <scheme val="minor"/>
    </font>
    <font>
      <b/>
      <sz val="12"/>
      <color rgb="FFFF0000"/>
      <name val="맑은 고딕"/>
      <family val="3"/>
      <charset val="129"/>
      <scheme val="minor"/>
    </font>
    <font>
      <sz val="11"/>
      <color rgb="FFFF0000"/>
      <name val="맑은 고딕"/>
      <family val="2"/>
      <charset val="129"/>
      <scheme val="minor"/>
    </font>
    <font>
      <sz val="12"/>
      <color rgb="FFFF0000"/>
      <name val="맑은 고딕"/>
      <family val="3"/>
      <charset val="129"/>
      <scheme val="minor"/>
    </font>
    <font>
      <sz val="16"/>
      <color theme="1"/>
      <name val="맑은 고딕"/>
      <family val="3"/>
      <charset val="129"/>
      <scheme val="minor"/>
    </font>
    <font>
      <b/>
      <sz val="10"/>
      <color rgb="FF0F1271"/>
      <name val="맑은 고딕"/>
      <family val="3"/>
      <charset val="129"/>
      <scheme val="major"/>
    </font>
    <font>
      <b/>
      <sz val="10"/>
      <name val="맑은 고딕"/>
      <family val="3"/>
      <charset val="129"/>
      <scheme val="major"/>
    </font>
    <font>
      <b/>
      <sz val="18"/>
      <name val="맑은 고딕"/>
      <family val="3"/>
      <charset val="129"/>
      <scheme val="minor"/>
    </font>
    <font>
      <sz val="18"/>
      <color theme="1"/>
      <name val="맑은 고딕"/>
      <family val="3"/>
      <charset val="129"/>
      <scheme val="minor"/>
    </font>
    <font>
      <sz val="18"/>
      <name val="맑은 고딕"/>
      <family val="3"/>
      <charset val="129"/>
      <scheme val="minor"/>
    </font>
    <font>
      <sz val="10"/>
      <color rgb="FFFFFF00"/>
      <name val="맑은 고딕"/>
      <family val="3"/>
      <charset val="129"/>
      <scheme val="minor"/>
    </font>
    <font>
      <sz val="9"/>
      <color indexed="39"/>
      <name val="맑은 고딕"/>
      <family val="3"/>
      <charset val="129"/>
    </font>
    <font>
      <b/>
      <u/>
      <sz val="9"/>
      <color indexed="39"/>
      <name val="맑은 고딕"/>
      <family val="3"/>
      <charset val="129"/>
    </font>
    <font>
      <sz val="9"/>
      <color indexed="33"/>
      <name val="맑은 고딕"/>
      <family val="3"/>
      <charset val="129"/>
    </font>
    <font>
      <b/>
      <u/>
      <sz val="10"/>
      <name val="맑은 고딕"/>
      <family val="3"/>
      <charset val="129"/>
      <scheme val="minor"/>
    </font>
    <font>
      <u/>
      <sz val="10"/>
      <color rgb="FF0000FF"/>
      <name val="맑은 고딕"/>
      <family val="3"/>
      <charset val="129"/>
      <scheme val="minor"/>
    </font>
    <font>
      <b/>
      <sz val="16"/>
      <name val="맑은 고딕"/>
      <family val="3"/>
      <charset val="129"/>
      <scheme val="minor"/>
    </font>
    <font>
      <b/>
      <u/>
      <sz val="10"/>
      <color rgb="FF0000FF"/>
      <name val="맑은 고딕"/>
      <family val="3"/>
      <charset val="129"/>
      <scheme val="minor"/>
    </font>
    <font>
      <sz val="11"/>
      <color rgb="FFFF0000"/>
      <name val="맑은 고딕"/>
      <family val="3"/>
      <charset val="129"/>
    </font>
    <font>
      <b/>
      <u/>
      <sz val="10"/>
      <color rgb="FFFF0000"/>
      <name val="맑은 고딕"/>
      <family val="3"/>
      <charset val="129"/>
      <scheme val="minor"/>
    </font>
    <font>
      <b/>
      <sz val="11"/>
      <color theme="1"/>
      <name val="맑은 고딕"/>
      <family val="2"/>
      <charset val="129"/>
      <scheme val="minor"/>
    </font>
    <font>
      <b/>
      <sz val="20"/>
      <color rgb="FF000000"/>
      <name val="한컴 윤고딕 230"/>
      <family val="1"/>
      <charset val="129"/>
    </font>
    <font>
      <b/>
      <sz val="10"/>
      <color rgb="FF0000FF"/>
      <name val="맑은 고딕"/>
      <family val="3"/>
      <charset val="129"/>
    </font>
    <font>
      <b/>
      <sz val="18"/>
      <color rgb="FF000000"/>
      <name val="한컴 윤고딕 230"/>
      <family val="1"/>
      <charset val="129"/>
    </font>
    <font>
      <b/>
      <sz val="20"/>
      <color theme="1"/>
      <name val="맑은 고딕"/>
      <family val="2"/>
      <charset val="129"/>
      <scheme val="minor"/>
    </font>
    <font>
      <b/>
      <sz val="20"/>
      <name val="한컴 윤고딕 230"/>
      <family val="1"/>
      <charset val="129"/>
    </font>
    <font>
      <sz val="11"/>
      <color rgb="FF7030A0"/>
      <name val="맑은 고딕"/>
      <family val="3"/>
      <charset val="129"/>
      <scheme val="minor"/>
    </font>
    <font>
      <b/>
      <sz val="22"/>
      <color theme="1"/>
      <name val="맑은 고딕"/>
      <family val="3"/>
      <charset val="129"/>
      <scheme val="minor"/>
    </font>
  </fonts>
  <fills count="18">
    <fill>
      <patternFill patternType="none"/>
    </fill>
    <fill>
      <patternFill patternType="gray125"/>
    </fill>
    <fill>
      <patternFill patternType="solid">
        <fgColor theme="9"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rgb="FFCCCCCC"/>
        <bgColor indexed="64"/>
      </patternFill>
    </fill>
    <fill>
      <patternFill patternType="solid">
        <fgColor rgb="FFE3DCC1"/>
        <bgColor indexed="64"/>
      </patternFill>
    </fill>
    <fill>
      <patternFill patternType="solid">
        <fgColor rgb="FF92D050"/>
        <bgColor indexed="64"/>
      </patternFill>
    </fill>
    <fill>
      <patternFill patternType="solid">
        <fgColor rgb="FFDFE6F7"/>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rgb="FFFFCCFF"/>
        <bgColor indexed="64"/>
      </patternFill>
    </fill>
  </fills>
  <borders count="261">
    <border>
      <left/>
      <right/>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style="hair">
        <color indexed="64"/>
      </top>
      <bottom style="thin">
        <color indexed="64"/>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right style="hair">
        <color indexed="64"/>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style="medium">
        <color indexed="64"/>
      </left>
      <right style="thin">
        <color indexed="64"/>
      </right>
      <top/>
      <bottom/>
      <diagonal/>
    </border>
    <border>
      <left style="thin">
        <color indexed="64"/>
      </left>
      <right/>
      <top style="thin">
        <color indexed="64"/>
      </top>
      <bottom style="hair">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medium">
        <color indexed="64"/>
      </top>
      <bottom style="hair">
        <color indexed="64"/>
      </bottom>
      <diagonal/>
    </border>
    <border>
      <left style="thin">
        <color indexed="64"/>
      </left>
      <right style="hair">
        <color indexed="64"/>
      </right>
      <top style="thin">
        <color indexed="64"/>
      </top>
      <bottom style="hair">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hair">
        <color indexed="64"/>
      </right>
      <top style="thin">
        <color indexed="64"/>
      </top>
      <bottom/>
      <diagonal/>
    </border>
    <border>
      <left/>
      <right/>
      <top style="medium">
        <color indexed="64"/>
      </top>
      <bottom style="hair">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top style="hair">
        <color indexed="64"/>
      </top>
      <bottom style="hair">
        <color indexed="64"/>
      </bottom>
      <diagonal/>
    </border>
    <border>
      <left style="hair">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thin">
        <color indexed="64"/>
      </left>
      <right/>
      <top/>
      <bottom/>
      <diagonal/>
    </border>
    <border>
      <left style="medium">
        <color indexed="64"/>
      </left>
      <right/>
      <top style="medium">
        <color indexed="64"/>
      </top>
      <bottom/>
      <diagonal/>
    </border>
    <border>
      <left style="hair">
        <color indexed="64"/>
      </left>
      <right/>
      <top style="thin">
        <color indexed="64"/>
      </top>
      <bottom style="hair">
        <color indexed="64"/>
      </bottom>
      <diagonal/>
    </border>
    <border>
      <left style="hair">
        <color indexed="64"/>
      </left>
      <right style="hair">
        <color indexed="64"/>
      </right>
      <top style="thin">
        <color indexed="64"/>
      </top>
      <bottom/>
      <diagonal/>
    </border>
    <border>
      <left/>
      <right style="medium">
        <color indexed="64"/>
      </right>
      <top style="hair">
        <color indexed="64"/>
      </top>
      <bottom/>
      <diagonal/>
    </border>
    <border>
      <left/>
      <right style="hair">
        <color indexed="64"/>
      </right>
      <top style="medium">
        <color indexed="64"/>
      </top>
      <bottom style="hair">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hair">
        <color indexed="64"/>
      </right>
      <top style="hair">
        <color indexed="64"/>
      </top>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thin">
        <color indexed="64"/>
      </bottom>
      <diagonal/>
    </border>
    <border>
      <left style="medium">
        <color indexed="64"/>
      </left>
      <right/>
      <top style="hair">
        <color indexed="64"/>
      </top>
      <bottom style="hair">
        <color indexed="64"/>
      </bottom>
      <diagonal/>
    </border>
    <border>
      <left style="medium">
        <color indexed="64"/>
      </left>
      <right style="hair">
        <color indexed="64"/>
      </right>
      <top/>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style="hair">
        <color indexed="64"/>
      </right>
      <top/>
      <bottom style="thin">
        <color indexed="64"/>
      </bottom>
      <diagonal/>
    </border>
    <border>
      <left style="medium">
        <color indexed="64"/>
      </left>
      <right style="hair">
        <color indexed="64"/>
      </right>
      <top style="medium">
        <color indexed="64"/>
      </top>
      <bottom style="hair">
        <color indexed="64"/>
      </bottom>
      <diagonal/>
    </border>
    <border>
      <left style="medium">
        <color indexed="64"/>
      </left>
      <right/>
      <top style="medium">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medium">
        <color indexed="64"/>
      </top>
      <bottom/>
      <diagonal/>
    </border>
    <border>
      <left style="medium">
        <color indexed="64"/>
      </left>
      <right style="hair">
        <color indexed="64"/>
      </right>
      <top style="hair">
        <color indexed="64"/>
      </top>
      <bottom/>
      <diagonal/>
    </border>
    <border>
      <left style="medium">
        <color indexed="64"/>
      </left>
      <right/>
      <top/>
      <bottom style="medium">
        <color indexed="64"/>
      </bottom>
      <diagonal/>
    </border>
    <border>
      <left style="thin">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style="thin">
        <color theme="0" tint="-0.499984740745262"/>
      </top>
      <bottom style="thin">
        <color theme="0" tint="-0.499984740745262"/>
      </bottom>
      <diagonal/>
    </border>
    <border>
      <left style="hair">
        <color indexed="64"/>
      </left>
      <right/>
      <top/>
      <bottom/>
      <diagonal/>
    </border>
    <border>
      <left/>
      <right style="hair">
        <color indexed="64"/>
      </right>
      <top style="thin">
        <color indexed="64"/>
      </top>
      <bottom style="hair">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bottom style="thin">
        <color indexed="64"/>
      </bottom>
      <diagonal/>
    </border>
    <border>
      <left style="thin">
        <color rgb="FF000000"/>
      </left>
      <right style="thin">
        <color rgb="FF000000"/>
      </right>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thin">
        <color rgb="FF000000"/>
      </right>
      <top style="double">
        <color rgb="FF000000"/>
      </top>
      <bottom/>
      <diagonal/>
    </border>
    <border>
      <left style="thin">
        <color rgb="FF000000"/>
      </left>
      <right style="thin">
        <color rgb="FF000000"/>
      </right>
      <top/>
      <bottom style="dotted">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dotted">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dotted">
        <color rgb="FF000000"/>
      </top>
      <bottom/>
      <diagonal/>
    </border>
    <border>
      <left style="thin">
        <color rgb="FFB2B2B2"/>
      </left>
      <right/>
      <top/>
      <bottom/>
      <diagonal/>
    </border>
    <border>
      <left style="thin">
        <color theme="1"/>
      </left>
      <right style="thin">
        <color theme="1"/>
      </right>
      <top style="thin">
        <color theme="1"/>
      </top>
      <bottom style="thin">
        <color theme="1"/>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medium">
        <color indexed="64"/>
      </right>
      <top/>
      <bottom/>
      <diagonal/>
    </border>
    <border>
      <left style="thin">
        <color indexed="64"/>
      </left>
      <right/>
      <top style="hair">
        <color indexed="64"/>
      </top>
      <bottom/>
      <diagonal/>
    </border>
    <border>
      <left/>
      <right/>
      <top style="hair">
        <color indexed="64"/>
      </top>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right style="hair">
        <color indexed="64"/>
      </right>
      <top/>
      <bottom style="hair">
        <color indexed="64"/>
      </bottom>
      <diagonal/>
    </border>
    <border>
      <left/>
      <right style="hair">
        <color indexed="64"/>
      </right>
      <top style="hair">
        <color indexed="64"/>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hair">
        <color indexed="64"/>
      </left>
      <right/>
      <top/>
      <bottom style="thin">
        <color indexed="64"/>
      </bottom>
      <diagonal/>
    </border>
    <border>
      <left/>
      <right/>
      <top/>
      <bottom style="hair">
        <color indexed="64"/>
      </bottom>
      <diagonal/>
    </border>
    <border>
      <left/>
      <right style="hair">
        <color indexed="64"/>
      </right>
      <top/>
      <bottom style="thin">
        <color indexed="64"/>
      </bottom>
      <diagonal/>
    </border>
    <border>
      <left/>
      <right style="medium">
        <color indexed="64"/>
      </right>
      <top/>
      <bottom style="hair">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style="thin">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hair">
        <color indexed="64"/>
      </left>
      <right style="medium">
        <color indexed="64"/>
      </right>
      <top/>
      <bottom style="thin">
        <color indexed="64"/>
      </bottom>
      <diagonal/>
    </border>
    <border>
      <left style="thin">
        <color indexed="64"/>
      </left>
      <right/>
      <top style="medium">
        <color indexed="64"/>
      </top>
      <bottom style="hair">
        <color indexed="64"/>
      </bottom>
      <diagonal/>
    </border>
    <border>
      <left style="medium">
        <color indexed="64"/>
      </left>
      <right style="thin">
        <color indexed="64"/>
      </right>
      <top style="hair">
        <color indexed="64"/>
      </top>
      <bottom/>
      <diagonal/>
    </border>
    <border>
      <left/>
      <right style="hair">
        <color indexed="64"/>
      </right>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hair">
        <color indexed="64"/>
      </right>
      <top style="medium">
        <color indexed="64"/>
      </top>
      <bottom/>
      <diagonal/>
    </border>
    <border>
      <left style="medium">
        <color indexed="64"/>
      </left>
      <right style="thin">
        <color indexed="64"/>
      </right>
      <top/>
      <bottom style="hair">
        <color indexed="64"/>
      </bottom>
      <diagonal/>
    </border>
    <border>
      <left style="thin">
        <color indexed="64"/>
      </left>
      <right/>
      <top style="thin">
        <color indexed="64"/>
      </top>
      <bottom style="medium">
        <color indexed="64"/>
      </bottom>
      <diagonal/>
    </border>
    <border>
      <left style="hair">
        <color indexed="64"/>
      </left>
      <right style="medium">
        <color indexed="64"/>
      </right>
      <top style="thin">
        <color indexed="64"/>
      </top>
      <bottom style="thin">
        <color indexed="64"/>
      </bottom>
      <diagonal/>
    </border>
    <border>
      <left style="thin">
        <color indexed="64"/>
      </left>
      <right/>
      <top style="medium">
        <color indexed="64"/>
      </top>
      <bottom/>
      <diagonal/>
    </border>
    <border>
      <left/>
      <right style="thin">
        <color theme="0" tint="-0.499984740745262"/>
      </right>
      <top/>
      <bottom/>
      <diagonal/>
    </border>
    <border>
      <left/>
      <right/>
      <top style="thin">
        <color theme="0" tint="-0.499984740745262"/>
      </top>
      <bottom/>
      <diagonal/>
    </border>
    <border>
      <left style="thin">
        <color indexed="64"/>
      </left>
      <right/>
      <top/>
      <bottom style="hair">
        <color indexed="64"/>
      </bottom>
      <diagonal/>
    </border>
    <border>
      <left/>
      <right style="medium">
        <color indexed="64"/>
      </right>
      <top style="thin">
        <color theme="0" tint="-0.499984740745262"/>
      </top>
      <bottom/>
      <diagonal/>
    </border>
    <border>
      <left style="thin">
        <color indexed="64"/>
      </left>
      <right style="hair">
        <color indexed="64"/>
      </right>
      <top style="hair">
        <color indexed="64"/>
      </top>
      <bottom style="thin">
        <color theme="0" tint="-0.499984740745262"/>
      </bottom>
      <diagonal/>
    </border>
    <border>
      <left style="hair">
        <color indexed="64"/>
      </left>
      <right style="hair">
        <color indexed="64"/>
      </right>
      <top style="hair">
        <color indexed="64"/>
      </top>
      <bottom style="thin">
        <color theme="0" tint="-0.499984740745262"/>
      </bottom>
      <diagonal/>
    </border>
    <border>
      <left style="hair">
        <color indexed="64"/>
      </left>
      <right style="medium">
        <color indexed="64"/>
      </right>
      <top style="hair">
        <color indexed="64"/>
      </top>
      <bottom style="thin">
        <color theme="0" tint="-0.499984740745262"/>
      </bottom>
      <diagonal/>
    </border>
    <border>
      <left style="hair">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hair">
        <color indexed="64"/>
      </right>
      <top style="medium">
        <color indexed="64"/>
      </top>
      <bottom/>
      <diagonal/>
    </border>
    <border>
      <left style="hair">
        <color indexed="64"/>
      </left>
      <right/>
      <top style="medium">
        <color indexed="64"/>
      </top>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medium">
        <color indexed="64"/>
      </left>
      <right style="hair">
        <color indexed="64"/>
      </right>
      <top/>
      <bottom style="hair">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bottom style="double">
        <color rgb="FF000000"/>
      </bottom>
      <diagonal/>
    </border>
    <border>
      <left style="thin">
        <color rgb="FF000000"/>
      </left>
      <right style="medium">
        <color rgb="FF000000"/>
      </right>
      <top style="thin">
        <color rgb="FF000000"/>
      </top>
      <bottom style="double">
        <color rgb="FF000000"/>
      </bottom>
      <diagonal/>
    </border>
    <border>
      <left style="medium">
        <color rgb="FF000000"/>
      </left>
      <right style="thin">
        <color rgb="FF000000"/>
      </right>
      <top style="double">
        <color rgb="FF000000"/>
      </top>
      <bottom/>
      <diagonal/>
    </border>
    <border>
      <left style="medium">
        <color rgb="FF000000"/>
      </left>
      <right style="thin">
        <color rgb="FF000000"/>
      </right>
      <top/>
      <bottom style="thin">
        <color rgb="FF000000"/>
      </bottom>
      <diagonal/>
    </border>
    <border>
      <left style="thin">
        <color rgb="FF000000"/>
      </left>
      <right style="medium">
        <color rgb="FF000000"/>
      </right>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bottom/>
      <diagonal/>
    </border>
    <border>
      <left style="medium">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thin">
        <color indexed="64"/>
      </left>
      <right style="hair">
        <color indexed="64"/>
      </right>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style="thin">
        <color indexed="64"/>
      </left>
      <right style="hair">
        <color indexed="64"/>
      </right>
      <top style="medium">
        <color indexed="64"/>
      </top>
      <bottom style="thin">
        <color indexed="64"/>
      </bottom>
      <diagonal/>
    </border>
    <border>
      <left style="hair">
        <color indexed="64"/>
      </left>
      <right/>
      <top/>
      <bottom style="hair">
        <color indexed="64"/>
      </bottom>
      <diagonal/>
    </border>
    <border>
      <left style="medium">
        <color indexed="64"/>
      </left>
      <right style="hair">
        <color indexed="64"/>
      </right>
      <top style="thin">
        <color indexed="64"/>
      </top>
      <bottom/>
      <diagonal/>
    </border>
    <border>
      <left style="hair">
        <color indexed="64"/>
      </left>
      <right/>
      <top style="medium">
        <color indexed="64"/>
      </top>
      <bottom style="thin">
        <color indexed="64"/>
      </bottom>
      <diagonal/>
    </border>
    <border>
      <left style="thin">
        <color rgb="FF000000"/>
      </left>
      <right style="thin">
        <color rgb="FF000000"/>
      </right>
      <top style="thick">
        <color rgb="FF000000"/>
      </top>
      <bottom style="double">
        <color rgb="FF000000"/>
      </bottom>
      <diagonal/>
    </border>
    <border>
      <left style="thin">
        <color rgb="FF000000"/>
      </left>
      <right style="thin">
        <color rgb="FF000000"/>
      </right>
      <top style="double">
        <color rgb="FF000000"/>
      </top>
      <bottom style="thin">
        <color rgb="FF000000"/>
      </bottom>
      <diagonal/>
    </border>
    <border>
      <left style="thin">
        <color rgb="FF000000"/>
      </left>
      <right style="thin">
        <color rgb="FF000000"/>
      </right>
      <top style="thin">
        <color rgb="FF000000"/>
      </top>
      <bottom style="thick">
        <color rgb="FF000000"/>
      </bottom>
      <diagonal/>
    </border>
    <border>
      <left/>
      <right/>
      <top style="thick">
        <color rgb="FF000000"/>
      </top>
      <bottom/>
      <diagonal/>
    </border>
    <border>
      <left style="thick">
        <color rgb="FF000000"/>
      </left>
      <right style="thin">
        <color rgb="FF000000"/>
      </right>
      <top style="thick">
        <color rgb="FF000000"/>
      </top>
      <bottom style="double">
        <color rgb="FF000000"/>
      </bottom>
      <diagonal/>
    </border>
    <border>
      <left style="thin">
        <color rgb="FF000000"/>
      </left>
      <right style="thick">
        <color rgb="FF000000"/>
      </right>
      <top style="thick">
        <color rgb="FF000000"/>
      </top>
      <bottom style="double">
        <color rgb="FF000000"/>
      </bottom>
      <diagonal/>
    </border>
    <border>
      <left style="thick">
        <color rgb="FF000000"/>
      </left>
      <right style="thin">
        <color rgb="FF000000"/>
      </right>
      <top style="double">
        <color rgb="FF000000"/>
      </top>
      <bottom style="thin">
        <color rgb="FF000000"/>
      </bottom>
      <diagonal/>
    </border>
    <border>
      <left/>
      <right style="thick">
        <color rgb="FF000000"/>
      </right>
      <top style="double">
        <color rgb="FF000000"/>
      </top>
      <bottom style="thin">
        <color rgb="FF000000"/>
      </bottom>
      <diagonal/>
    </border>
    <border>
      <left style="thick">
        <color rgb="FF000000"/>
      </left>
      <right style="thin">
        <color rgb="FF000000"/>
      </right>
      <top style="thin">
        <color rgb="FF000000"/>
      </top>
      <bottom/>
      <diagonal/>
    </border>
    <border>
      <left style="thin">
        <color rgb="FF000000"/>
      </left>
      <right style="thick">
        <color rgb="FF000000"/>
      </right>
      <top style="thin">
        <color rgb="FF000000"/>
      </top>
      <bottom/>
      <diagonal/>
    </border>
    <border>
      <left style="thick">
        <color rgb="FF000000"/>
      </left>
      <right style="thin">
        <color rgb="FF000000"/>
      </right>
      <top style="thin">
        <color rgb="FF000000"/>
      </top>
      <bottom style="thick">
        <color rgb="FF000000"/>
      </bottom>
      <diagonal/>
    </border>
    <border>
      <left/>
      <right style="thick">
        <color rgb="FF000000"/>
      </right>
      <top style="thin">
        <color rgb="FF000000"/>
      </top>
      <bottom style="thick">
        <color rgb="FF000000"/>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top/>
      <bottom style="thin">
        <color theme="0" tint="-0.499984740745262"/>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style="medium">
        <color theme="1"/>
      </right>
      <top style="medium">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theme="1"/>
      </left>
      <right style="thin">
        <color theme="1"/>
      </right>
      <top style="thin">
        <color theme="1"/>
      </top>
      <bottom style="medium">
        <color theme="1"/>
      </bottom>
      <diagonal/>
    </border>
    <border>
      <left style="thin">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thin">
        <color rgb="FF000000"/>
      </left>
      <right style="medium">
        <color rgb="FF000000"/>
      </right>
      <top style="double">
        <color rgb="FF000000"/>
      </top>
      <bottom/>
      <diagonal/>
    </border>
    <border>
      <left style="medium">
        <color auto="1"/>
      </left>
      <right/>
      <top/>
      <bottom style="thin">
        <color theme="0" tint="-0.499984740745262"/>
      </bottom>
      <diagonal/>
    </border>
    <border>
      <left/>
      <right style="medium">
        <color auto="1"/>
      </right>
      <top/>
      <bottom style="thin">
        <color theme="0" tint="-0.499984740745262"/>
      </bottom>
      <diagonal/>
    </border>
    <border>
      <left style="medium">
        <color auto="1"/>
      </left>
      <right style="thin">
        <color theme="0" tint="-0.499984740745262"/>
      </right>
      <top style="thin">
        <color theme="0" tint="-0.499984740745262"/>
      </top>
      <bottom style="thin">
        <color theme="0" tint="-0.499984740745262"/>
      </bottom>
      <diagonal/>
    </border>
    <border>
      <left/>
      <right style="medium">
        <color auto="1"/>
      </right>
      <top style="thin">
        <color theme="0" tint="-0.499984740745262"/>
      </top>
      <bottom style="thin">
        <color theme="0" tint="-0.499984740745262"/>
      </bottom>
      <diagonal/>
    </border>
    <border>
      <left style="medium">
        <color auto="1"/>
      </left>
      <right style="thin">
        <color theme="0" tint="-0.499984740745262"/>
      </right>
      <top style="thin">
        <color theme="0" tint="-0.499984740745262"/>
      </top>
      <bottom/>
      <diagonal/>
    </border>
    <border>
      <left style="medium">
        <color auto="1"/>
      </left>
      <right style="thin">
        <color theme="0" tint="-0.499984740745262"/>
      </right>
      <top/>
      <bottom style="thin">
        <color theme="0" tint="-0.499984740745262"/>
      </bottom>
      <diagonal/>
    </border>
    <border>
      <left style="thin">
        <color theme="0" tint="-0.499984740745262"/>
      </left>
      <right style="medium">
        <color auto="1"/>
      </right>
      <top style="thin">
        <color theme="0" tint="-0.499984740745262"/>
      </top>
      <bottom style="thin">
        <color theme="0" tint="-0.499984740745262"/>
      </bottom>
      <diagonal/>
    </border>
    <border>
      <left style="medium">
        <color auto="1"/>
      </left>
      <right/>
      <top style="thin">
        <color theme="0" tint="-0.499984740745262"/>
      </top>
      <bottom/>
      <diagonal/>
    </border>
    <border>
      <left style="medium">
        <color indexed="64"/>
      </left>
      <right/>
      <top style="thin">
        <color theme="0" tint="-0.499984740745262"/>
      </top>
      <bottom style="thin">
        <color theme="0" tint="-0.499984740745262"/>
      </bottom>
      <diagonal/>
    </border>
  </borders>
  <cellStyleXfs count="11">
    <xf numFmtId="0" fontId="0" fillId="0" borderId="0">
      <alignment vertical="center"/>
    </xf>
    <xf numFmtId="0" fontId="10" fillId="0" borderId="0" applyNumberFormat="0" applyFill="0" applyBorder="0" applyAlignment="0" applyProtection="0">
      <alignment vertical="center"/>
    </xf>
    <xf numFmtId="0" fontId="11" fillId="0" borderId="0">
      <alignment vertical="center"/>
    </xf>
    <xf numFmtId="0" fontId="13" fillId="0" borderId="0">
      <alignment vertical="center"/>
    </xf>
    <xf numFmtId="41" fontId="11" fillId="0" borderId="0" applyFont="0" applyFill="0" applyBorder="0" applyAlignment="0" applyProtection="0">
      <alignment vertical="center"/>
    </xf>
    <xf numFmtId="0" fontId="17" fillId="0" borderId="0"/>
    <xf numFmtId="0" fontId="17" fillId="0" borderId="0">
      <alignment vertical="center"/>
    </xf>
    <xf numFmtId="41" fontId="17" fillId="0" borderId="0">
      <alignment vertical="center"/>
    </xf>
    <xf numFmtId="0" fontId="18" fillId="0" borderId="0">
      <alignment vertical="center"/>
    </xf>
    <xf numFmtId="0" fontId="19" fillId="0" borderId="0"/>
    <xf numFmtId="0" fontId="20" fillId="0" borderId="0"/>
  </cellStyleXfs>
  <cellXfs count="1692">
    <xf numFmtId="0" fontId="0" fillId="0" borderId="0" xfId="0">
      <alignment vertical="center"/>
    </xf>
    <xf numFmtId="0" fontId="7" fillId="0" borderId="0" xfId="0" applyFont="1">
      <alignment vertical="center"/>
    </xf>
    <xf numFmtId="0" fontId="6" fillId="0" borderId="0" xfId="0" applyFont="1">
      <alignment vertical="center"/>
    </xf>
    <xf numFmtId="0" fontId="7" fillId="0" borderId="0" xfId="0" applyFont="1" applyAlignment="1">
      <alignment horizontal="center" vertical="center"/>
    </xf>
    <xf numFmtId="0" fontId="6" fillId="0" borderId="16" xfId="0" applyFont="1" applyBorder="1" applyAlignment="1">
      <alignment horizontal="center" vertical="center"/>
    </xf>
    <xf numFmtId="49" fontId="15" fillId="0" borderId="0" xfId="3" applyNumberFormat="1" applyFont="1" applyBorder="1" applyAlignment="1">
      <alignment horizontal="center" vertical="center"/>
    </xf>
    <xf numFmtId="49" fontId="15" fillId="0" borderId="0" xfId="3" applyNumberFormat="1" applyFont="1" applyBorder="1">
      <alignment vertical="center"/>
    </xf>
    <xf numFmtId="49" fontId="15" fillId="0" borderId="0" xfId="3" applyNumberFormat="1" applyFont="1" applyAlignment="1">
      <alignment horizontal="center" vertical="center"/>
    </xf>
    <xf numFmtId="49" fontId="15" fillId="0" borderId="0" xfId="3" applyNumberFormat="1" applyFont="1">
      <alignment vertical="center"/>
    </xf>
    <xf numFmtId="0" fontId="6" fillId="0" borderId="17" xfId="0" applyFont="1" applyBorder="1" applyAlignment="1">
      <alignment horizontal="center" vertical="center"/>
    </xf>
    <xf numFmtId="0" fontId="6" fillId="0" borderId="20" xfId="0" applyFont="1" applyBorder="1" applyAlignment="1">
      <alignment horizontal="center" vertical="center"/>
    </xf>
    <xf numFmtId="0" fontId="7" fillId="0" borderId="16" xfId="0" applyFont="1" applyBorder="1" applyAlignment="1">
      <alignment horizontal="center" vertical="center"/>
    </xf>
    <xf numFmtId="0" fontId="7" fillId="0" borderId="19" xfId="0" applyFont="1" applyBorder="1" applyAlignment="1">
      <alignment horizontal="center" vertical="center"/>
    </xf>
    <xf numFmtId="0" fontId="6" fillId="0" borderId="19"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6" fillId="0" borderId="18" xfId="0" applyFont="1" applyBorder="1" applyAlignment="1">
      <alignment horizontal="center" vertical="center"/>
    </xf>
    <xf numFmtId="0" fontId="6" fillId="0" borderId="0" xfId="0" applyFont="1" applyAlignment="1">
      <alignment horizontal="center" vertical="center"/>
    </xf>
    <xf numFmtId="0" fontId="6" fillId="0" borderId="15" xfId="0" applyFont="1" applyBorder="1" applyAlignment="1">
      <alignment horizontal="center" vertical="center"/>
    </xf>
    <xf numFmtId="0" fontId="9" fillId="2" borderId="54" xfId="0" applyFont="1" applyFill="1" applyBorder="1" applyAlignment="1">
      <alignment horizontal="center" vertical="center"/>
    </xf>
    <xf numFmtId="0" fontId="9" fillId="2" borderId="30" xfId="0" applyFont="1" applyFill="1" applyBorder="1" applyAlignment="1">
      <alignment horizontal="center" vertical="center"/>
    </xf>
    <xf numFmtId="0" fontId="9" fillId="2" borderId="46" xfId="0" applyFont="1" applyFill="1" applyBorder="1" applyAlignment="1">
      <alignment horizontal="center" vertical="center"/>
    </xf>
    <xf numFmtId="0" fontId="6" fillId="0" borderId="0" xfId="0" quotePrefix="1" applyFont="1">
      <alignment vertical="center"/>
    </xf>
    <xf numFmtId="0" fontId="3" fillId="0" borderId="0" xfId="0" applyFont="1" applyAlignment="1">
      <alignment horizontal="center" vertical="center" wrapText="1"/>
    </xf>
    <xf numFmtId="0" fontId="5" fillId="0" borderId="0" xfId="0" applyFont="1" applyAlignment="1">
      <alignment vertical="center"/>
    </xf>
    <xf numFmtId="0" fontId="3" fillId="0" borderId="0" xfId="0" applyFont="1" applyAlignment="1">
      <alignment horizontal="left" vertical="center"/>
    </xf>
    <xf numFmtId="0" fontId="9" fillId="4" borderId="95" xfId="0" applyFont="1" applyFill="1" applyBorder="1" applyAlignment="1">
      <alignment horizontal="center" vertical="center"/>
    </xf>
    <xf numFmtId="0" fontId="9" fillId="4" borderId="93" xfId="0" applyFont="1" applyFill="1" applyBorder="1" applyAlignment="1">
      <alignment horizontal="center" vertical="center"/>
    </xf>
    <xf numFmtId="0" fontId="9" fillId="4" borderId="78" xfId="0" applyFont="1" applyFill="1" applyBorder="1" applyAlignment="1">
      <alignment horizontal="center" vertical="center"/>
    </xf>
    <xf numFmtId="0" fontId="9" fillId="4" borderId="80" xfId="0" applyFont="1" applyFill="1" applyBorder="1" applyAlignment="1">
      <alignment horizontal="center" vertical="center"/>
    </xf>
    <xf numFmtId="0" fontId="3" fillId="0" borderId="0" xfId="0" applyFont="1" applyAlignment="1">
      <alignment horizontal="center" vertical="center"/>
    </xf>
    <xf numFmtId="0" fontId="2" fillId="4" borderId="15" xfId="0" applyFont="1" applyFill="1" applyBorder="1" applyAlignment="1">
      <alignment horizontal="center" vertical="center" wrapText="1"/>
    </xf>
    <xf numFmtId="0" fontId="7" fillId="4" borderId="49" xfId="0" applyFont="1" applyFill="1" applyBorder="1" applyAlignment="1">
      <alignment horizontal="center" vertical="center" wrapText="1"/>
    </xf>
    <xf numFmtId="0" fontId="7" fillId="4" borderId="15" xfId="0" applyFont="1" applyFill="1" applyBorder="1" applyAlignment="1">
      <alignment horizontal="center" vertical="center"/>
    </xf>
    <xf numFmtId="0" fontId="0" fillId="0" borderId="0" xfId="0" applyFont="1">
      <alignment vertical="center"/>
    </xf>
    <xf numFmtId="0" fontId="6" fillId="4" borderId="79" xfId="0" applyFont="1" applyFill="1" applyBorder="1" applyAlignment="1">
      <alignment horizontal="center" vertical="center" wrapText="1"/>
    </xf>
    <xf numFmtId="0" fontId="6" fillId="0" borderId="112" xfId="0" applyFont="1" applyBorder="1" applyAlignment="1">
      <alignment horizontal="center" vertical="center"/>
    </xf>
    <xf numFmtId="0" fontId="9" fillId="0" borderId="86" xfId="0" applyFont="1" applyBorder="1" applyAlignment="1">
      <alignment horizontal="center" vertical="center" wrapText="1"/>
    </xf>
    <xf numFmtId="0" fontId="32" fillId="0" borderId="0" xfId="0" applyFont="1" applyBorder="1" applyAlignment="1">
      <alignment horizontal="center" vertical="center" wrapText="1"/>
    </xf>
    <xf numFmtId="0" fontId="8" fillId="0" borderId="0" xfId="0" applyFont="1">
      <alignment vertical="center"/>
    </xf>
    <xf numFmtId="0" fontId="34" fillId="0" borderId="0" xfId="0" applyFont="1" applyAlignment="1">
      <alignment horizontal="center" vertical="center"/>
    </xf>
    <xf numFmtId="0" fontId="33" fillId="6" borderId="118" xfId="0" applyFont="1" applyFill="1" applyBorder="1" applyAlignment="1">
      <alignment horizontal="center" vertical="center" wrapText="1"/>
    </xf>
    <xf numFmtId="0" fontId="2" fillId="0" borderId="119" xfId="0" applyFont="1" applyBorder="1" applyAlignment="1">
      <alignment horizontal="justify" vertical="center" wrapText="1"/>
    </xf>
    <xf numFmtId="0" fontId="35" fillId="0" borderId="123" xfId="0" applyFont="1" applyBorder="1" applyAlignment="1">
      <alignment horizontal="justify" vertical="center" wrapText="1"/>
    </xf>
    <xf numFmtId="0" fontId="35" fillId="0" borderId="127" xfId="0" applyFont="1" applyBorder="1" applyAlignment="1">
      <alignment horizontal="justify" vertical="center" wrapText="1"/>
    </xf>
    <xf numFmtId="0" fontId="2" fillId="0" borderId="0" xfId="0" applyFont="1" applyAlignment="1">
      <alignment horizontal="justify" vertical="center"/>
    </xf>
    <xf numFmtId="0" fontId="30" fillId="0" borderId="0" xfId="0" applyFont="1">
      <alignment vertical="center"/>
    </xf>
    <xf numFmtId="184" fontId="26" fillId="4" borderId="16" xfId="0" applyNumberFormat="1" applyFont="1" applyFill="1" applyBorder="1">
      <alignment vertical="center"/>
    </xf>
    <xf numFmtId="177" fontId="26" fillId="0" borderId="16" xfId="0" applyNumberFormat="1" applyFont="1" applyBorder="1" applyAlignment="1" applyProtection="1">
      <alignment horizontal="center" vertical="center"/>
      <protection locked="0"/>
    </xf>
    <xf numFmtId="0" fontId="38" fillId="0" borderId="0" xfId="0" applyFont="1" applyAlignment="1">
      <alignment horizontal="justify" vertical="center"/>
    </xf>
    <xf numFmtId="0" fontId="42" fillId="0" borderId="129" xfId="0" applyFont="1" applyBorder="1" applyAlignment="1">
      <alignment horizontal="center" vertical="center" wrapText="1"/>
    </xf>
    <xf numFmtId="0" fontId="43" fillId="0" borderId="129" xfId="0" applyFont="1" applyBorder="1" applyAlignment="1">
      <alignment horizontal="center" vertical="center" wrapText="1"/>
    </xf>
    <xf numFmtId="0" fontId="45" fillId="0" borderId="0" xfId="0" applyFont="1" applyAlignment="1">
      <alignment horizontal="left" vertical="center"/>
    </xf>
    <xf numFmtId="0" fontId="50" fillId="0" borderId="0" xfId="0" applyFont="1">
      <alignment vertical="center"/>
    </xf>
    <xf numFmtId="0" fontId="51" fillId="0" borderId="0" xfId="0" applyFont="1">
      <alignment vertical="center"/>
    </xf>
    <xf numFmtId="0" fontId="53" fillId="0" borderId="0" xfId="0" applyFont="1">
      <alignment vertical="center"/>
    </xf>
    <xf numFmtId="0" fontId="35" fillId="0" borderId="0" xfId="0" applyFont="1">
      <alignment vertical="center"/>
    </xf>
    <xf numFmtId="0" fontId="7" fillId="4" borderId="75" xfId="0" applyFont="1" applyFill="1" applyBorder="1" applyAlignment="1">
      <alignment horizontal="center" vertical="center"/>
    </xf>
    <xf numFmtId="178" fontId="22" fillId="4" borderId="41" xfId="0" applyNumberFormat="1" applyFont="1" applyFill="1" applyBorder="1" applyAlignment="1" applyProtection="1">
      <alignment horizontal="center" vertical="center"/>
      <protection locked="0"/>
    </xf>
    <xf numFmtId="0" fontId="22" fillId="4" borderId="139" xfId="0" applyFont="1" applyFill="1" applyBorder="1" applyAlignment="1" applyProtection="1">
      <alignment horizontal="center" vertical="center" wrapText="1"/>
      <protection locked="0"/>
    </xf>
    <xf numFmtId="0" fontId="22" fillId="4" borderId="139" xfId="0" applyFont="1" applyFill="1" applyBorder="1" applyAlignment="1" applyProtection="1">
      <alignment horizontal="center" vertical="center"/>
      <protection locked="0"/>
    </xf>
    <xf numFmtId="0" fontId="57" fillId="0" borderId="0" xfId="0" applyFont="1">
      <alignment vertical="center"/>
    </xf>
    <xf numFmtId="0" fontId="6" fillId="4" borderId="24" xfId="0" applyFont="1" applyFill="1" applyBorder="1" applyAlignment="1">
      <alignment horizontal="center" vertical="center" wrapText="1"/>
    </xf>
    <xf numFmtId="0" fontId="6" fillId="0" borderId="0" xfId="0" applyFont="1" applyBorder="1" applyAlignment="1">
      <alignment vertical="center" wrapText="1"/>
    </xf>
    <xf numFmtId="0" fontId="6" fillId="0" borderId="2" xfId="0" applyFont="1" applyBorder="1" applyAlignment="1">
      <alignment vertical="center" wrapText="1"/>
    </xf>
    <xf numFmtId="0" fontId="6" fillId="0" borderId="0" xfId="0" applyFont="1" applyBorder="1" applyAlignment="1">
      <alignment horizontal="left" vertical="center"/>
    </xf>
    <xf numFmtId="0" fontId="6" fillId="0" borderId="0" xfId="0" applyFont="1" applyAlignment="1">
      <alignment horizontal="center" vertical="center"/>
    </xf>
    <xf numFmtId="180" fontId="26" fillId="0" borderId="1" xfId="0" applyNumberFormat="1" applyFont="1" applyBorder="1" applyAlignment="1">
      <alignment horizontal="center" vertical="center"/>
    </xf>
    <xf numFmtId="180" fontId="26" fillId="0" borderId="0" xfId="0" applyNumberFormat="1" applyFont="1" applyBorder="1" applyAlignment="1">
      <alignment horizontal="center" vertical="center"/>
    </xf>
    <xf numFmtId="0" fontId="22" fillId="0" borderId="0" xfId="0" applyFont="1" applyBorder="1" applyAlignment="1" applyProtection="1">
      <alignment horizontal="center" vertical="center"/>
      <protection locked="0"/>
    </xf>
    <xf numFmtId="0" fontId="12" fillId="0" borderId="0" xfId="2" applyFont="1">
      <alignment vertical="center"/>
    </xf>
    <xf numFmtId="0" fontId="12" fillId="0" borderId="0" xfId="2" applyFont="1" applyAlignment="1">
      <alignment horizontal="center" vertical="center"/>
    </xf>
    <xf numFmtId="0" fontId="4" fillId="0" borderId="0" xfId="0" applyFont="1" applyBorder="1" applyAlignment="1">
      <alignment horizontal="center" vertical="center" wrapText="1"/>
    </xf>
    <xf numFmtId="0" fontId="6" fillId="0" borderId="0" xfId="0" applyFont="1" applyBorder="1">
      <alignment vertical="center"/>
    </xf>
    <xf numFmtId="176" fontId="7" fillId="0" borderId="22" xfId="0" applyNumberFormat="1" applyFont="1" applyBorder="1" applyAlignment="1">
      <alignment horizontal="center" vertical="center"/>
    </xf>
    <xf numFmtId="176" fontId="7" fillId="0" borderId="0" xfId="0" applyNumberFormat="1" applyFont="1" applyBorder="1" applyAlignment="1">
      <alignment vertical="center"/>
    </xf>
    <xf numFmtId="182" fontId="26" fillId="0" borderId="0" xfId="0" applyNumberFormat="1" applyFont="1" applyBorder="1" applyAlignment="1" applyProtection="1">
      <alignment horizontal="center" vertical="center"/>
      <protection locked="0"/>
    </xf>
    <xf numFmtId="0" fontId="7" fillId="4" borderId="54" xfId="0" applyFont="1" applyFill="1" applyBorder="1" applyAlignment="1">
      <alignment horizontal="center" vertical="center"/>
    </xf>
    <xf numFmtId="0" fontId="3" fillId="0" borderId="0" xfId="0" applyFont="1" applyBorder="1" applyAlignment="1">
      <alignment horizontal="left" vertical="center"/>
    </xf>
    <xf numFmtId="180" fontId="26" fillId="0" borderId="1" xfId="0" applyNumberFormat="1" applyFont="1" applyBorder="1" applyAlignment="1">
      <alignment horizontal="center" vertical="center"/>
    </xf>
    <xf numFmtId="180" fontId="26" fillId="0" borderId="0" xfId="0" applyNumberFormat="1" applyFont="1" applyBorder="1" applyAlignment="1">
      <alignment horizontal="center" vertical="center"/>
    </xf>
    <xf numFmtId="0" fontId="6" fillId="0" borderId="0" xfId="0" applyFont="1" applyBorder="1" applyAlignment="1">
      <alignment vertical="center" wrapText="1"/>
    </xf>
    <xf numFmtId="0" fontId="22" fillId="0" borderId="0" xfId="0" applyFont="1" applyBorder="1" applyAlignment="1" applyProtection="1">
      <alignment horizontal="center" vertical="center"/>
      <protection locked="0"/>
    </xf>
    <xf numFmtId="0" fontId="7" fillId="0" borderId="0" xfId="0" applyFont="1" applyBorder="1" applyAlignment="1">
      <alignment horizontal="center" vertical="center"/>
    </xf>
    <xf numFmtId="0" fontId="6" fillId="4" borderId="64" xfId="0" applyFont="1" applyFill="1" applyBorder="1" applyAlignment="1">
      <alignment horizontal="center" vertical="center" wrapText="1"/>
    </xf>
    <xf numFmtId="0" fontId="7" fillId="4" borderId="112" xfId="0" applyFont="1" applyFill="1" applyBorder="1" applyAlignment="1">
      <alignment horizontal="center" vertical="center" wrapText="1"/>
    </xf>
    <xf numFmtId="0" fontId="7" fillId="4" borderId="45" xfId="0" applyFont="1" applyFill="1" applyBorder="1" applyAlignment="1">
      <alignment horizontal="center" vertical="center" wrapText="1"/>
    </xf>
    <xf numFmtId="0" fontId="6" fillId="4" borderId="18" xfId="0" applyFont="1" applyFill="1" applyBorder="1" applyAlignment="1">
      <alignment horizontal="center" vertical="center"/>
    </xf>
    <xf numFmtId="0" fontId="6" fillId="4" borderId="16" xfId="0" applyFont="1" applyFill="1" applyBorder="1" applyAlignment="1">
      <alignment horizontal="center" vertical="center"/>
    </xf>
    <xf numFmtId="0" fontId="6" fillId="4" borderId="41" xfId="0" applyFont="1" applyFill="1" applyBorder="1" applyAlignment="1">
      <alignment horizontal="center" vertical="top"/>
    </xf>
    <xf numFmtId="0" fontId="6" fillId="0" borderId="41" xfId="0" applyFont="1" applyBorder="1" applyAlignment="1">
      <alignment vertical="top"/>
    </xf>
    <xf numFmtId="0" fontId="6" fillId="4" borderId="66" xfId="0" applyFont="1" applyFill="1" applyBorder="1" applyAlignment="1">
      <alignment horizontal="center" vertical="center"/>
    </xf>
    <xf numFmtId="0" fontId="6" fillId="4" borderId="15" xfId="0" applyFont="1" applyFill="1" applyBorder="1" applyAlignment="1">
      <alignment horizontal="center" vertical="center"/>
    </xf>
    <xf numFmtId="0" fontId="6" fillId="4" borderId="75" xfId="0" applyFont="1" applyFill="1" applyBorder="1" applyAlignment="1">
      <alignment horizontal="center" vertical="center"/>
    </xf>
    <xf numFmtId="0" fontId="6" fillId="4" borderId="49" xfId="0" applyFont="1" applyFill="1" applyBorder="1" applyAlignment="1">
      <alignment horizontal="center" vertical="center" wrapText="1"/>
    </xf>
    <xf numFmtId="0" fontId="6" fillId="4" borderId="138" xfId="0" applyFont="1" applyFill="1" applyBorder="1" applyAlignment="1" applyProtection="1">
      <alignment horizontal="center" vertical="center"/>
      <protection locked="0"/>
    </xf>
    <xf numFmtId="0" fontId="6" fillId="4" borderId="85" xfId="0" applyFont="1" applyFill="1" applyBorder="1" applyAlignment="1">
      <alignment horizontal="center" vertical="center" wrapText="1"/>
    </xf>
    <xf numFmtId="0" fontId="6" fillId="0" borderId="87" xfId="0" applyFont="1" applyBorder="1" applyAlignment="1">
      <alignment horizontal="center" vertical="center" wrapText="1"/>
    </xf>
    <xf numFmtId="0" fontId="22" fillId="0" borderId="87" xfId="0" applyFont="1" applyBorder="1" applyAlignment="1">
      <alignment horizontal="center" vertical="center" wrapText="1"/>
    </xf>
    <xf numFmtId="0" fontId="22" fillId="0" borderId="0" xfId="0" applyFont="1" applyAlignment="1">
      <alignment horizontal="center" vertical="center"/>
    </xf>
    <xf numFmtId="0" fontId="6" fillId="0" borderId="1" xfId="0" applyFont="1" applyBorder="1" applyAlignment="1">
      <alignment horizontal="center" vertical="center"/>
    </xf>
    <xf numFmtId="0" fontId="6" fillId="0" borderId="0" xfId="0" applyFont="1" applyBorder="1" applyAlignment="1">
      <alignment vertical="center"/>
    </xf>
    <xf numFmtId="0" fontId="6" fillId="0" borderId="2" xfId="0" applyFont="1" applyBorder="1" applyAlignment="1">
      <alignment vertical="center"/>
    </xf>
    <xf numFmtId="0" fontId="6" fillId="0" borderId="25" xfId="0" applyFont="1" applyBorder="1">
      <alignment vertical="center"/>
    </xf>
    <xf numFmtId="0" fontId="6" fillId="0" borderId="26" xfId="0" applyFont="1" applyBorder="1">
      <alignment vertical="center"/>
    </xf>
    <xf numFmtId="0" fontId="6" fillId="4" borderId="90" xfId="0" applyFont="1" applyFill="1" applyBorder="1" applyAlignment="1">
      <alignment horizontal="center" vertical="center" wrapText="1"/>
    </xf>
    <xf numFmtId="0" fontId="6" fillId="0" borderId="1" xfId="0" applyFont="1" applyBorder="1">
      <alignment vertical="center"/>
    </xf>
    <xf numFmtId="0" fontId="6" fillId="0" borderId="0" xfId="0" applyFont="1" applyBorder="1" applyAlignment="1">
      <alignment horizontal="right" vertical="center"/>
    </xf>
    <xf numFmtId="0" fontId="22" fillId="4" borderId="138" xfId="0" applyFont="1" applyFill="1" applyBorder="1" applyAlignment="1" applyProtection="1">
      <alignment horizontal="center" vertical="center"/>
      <protection locked="0"/>
    </xf>
    <xf numFmtId="0" fontId="6" fillId="4" borderId="76" xfId="0" applyFont="1" applyFill="1" applyBorder="1" applyAlignment="1">
      <alignment horizontal="center" vertical="center" wrapText="1"/>
    </xf>
    <xf numFmtId="0" fontId="2" fillId="0" borderId="0" xfId="0" applyFont="1" applyFill="1" applyBorder="1" applyAlignment="1">
      <alignment horizontal="center" vertical="center" wrapText="1"/>
    </xf>
    <xf numFmtId="183" fontId="2" fillId="0" borderId="0" xfId="0" applyNumberFormat="1" applyFont="1" applyFill="1" applyBorder="1" applyAlignment="1">
      <alignment horizontal="righ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26" fillId="0" borderId="0"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Border="1" applyAlignment="1">
      <alignment horizontal="left" vertical="center"/>
    </xf>
    <xf numFmtId="180" fontId="26" fillId="0" borderId="0" xfId="0" applyNumberFormat="1" applyFont="1" applyBorder="1" applyAlignment="1">
      <alignment horizontal="center" vertical="center"/>
    </xf>
    <xf numFmtId="0" fontId="22" fillId="0" borderId="0" xfId="0" applyFont="1" applyBorder="1" applyAlignment="1" applyProtection="1">
      <alignment horizontal="center" vertical="center"/>
      <protection locked="0"/>
    </xf>
    <xf numFmtId="0" fontId="6" fillId="0" borderId="0" xfId="0" applyFont="1" applyBorder="1" applyAlignment="1">
      <alignment vertical="center"/>
    </xf>
    <xf numFmtId="0" fontId="0" fillId="0" borderId="2" xfId="0" applyBorder="1" applyAlignment="1">
      <alignment vertical="center"/>
    </xf>
    <xf numFmtId="0" fontId="7" fillId="4" borderId="64" xfId="0" applyFont="1" applyFill="1" applyBorder="1" applyAlignment="1">
      <alignment horizontal="center" vertical="center" wrapText="1"/>
    </xf>
    <xf numFmtId="0" fontId="7" fillId="0" borderId="1" xfId="0" applyFont="1" applyBorder="1">
      <alignment vertical="center"/>
    </xf>
    <xf numFmtId="0" fontId="7" fillId="0" borderId="0" xfId="0" applyFont="1" applyBorder="1">
      <alignment vertical="center"/>
    </xf>
    <xf numFmtId="0" fontId="7" fillId="0" borderId="0" xfId="0" applyFont="1" applyBorder="1" applyAlignment="1">
      <alignment horizontal="right" vertical="center"/>
    </xf>
    <xf numFmtId="0" fontId="29" fillId="4" borderId="138" xfId="0" applyFont="1" applyFill="1" applyBorder="1" applyAlignment="1" applyProtection="1">
      <alignment horizontal="center" vertical="center"/>
      <protection locked="0"/>
    </xf>
    <xf numFmtId="0" fontId="6" fillId="0" borderId="15" xfId="0" applyFont="1" applyFill="1" applyBorder="1" applyAlignment="1">
      <alignment horizontal="center" vertical="center" wrapText="1"/>
    </xf>
    <xf numFmtId="0" fontId="6" fillId="5" borderId="36" xfId="0" applyFont="1" applyFill="1" applyBorder="1" applyAlignment="1">
      <alignment horizontal="center" vertical="center" wrapText="1"/>
    </xf>
    <xf numFmtId="0" fontId="6" fillId="4" borderId="49" xfId="0" applyFont="1" applyFill="1" applyBorder="1" applyAlignment="1">
      <alignment horizontal="center" vertical="center"/>
    </xf>
    <xf numFmtId="0" fontId="6" fillId="4" borderId="76" xfId="0" applyFont="1" applyFill="1" applyBorder="1" applyAlignment="1" applyProtection="1">
      <alignment horizontal="center" vertical="center" wrapText="1"/>
      <protection locked="0"/>
    </xf>
    <xf numFmtId="0" fontId="72" fillId="0" borderId="0" xfId="0" applyFont="1">
      <alignment vertical="center"/>
    </xf>
    <xf numFmtId="0" fontId="72" fillId="0" borderId="0" xfId="0" applyFont="1" applyAlignment="1">
      <alignment horizontal="right" vertical="center"/>
    </xf>
    <xf numFmtId="0" fontId="73" fillId="0" borderId="0" xfId="0" applyFont="1" applyBorder="1" applyAlignment="1">
      <alignment horizontal="center" vertical="center" wrapText="1"/>
    </xf>
    <xf numFmtId="0" fontId="73" fillId="0" borderId="0" xfId="0" applyFont="1" applyAlignment="1">
      <alignment horizontal="center" vertical="center"/>
    </xf>
    <xf numFmtId="0" fontId="73" fillId="0" borderId="0" xfId="0" applyFont="1" applyAlignment="1">
      <alignment horizontal="center" vertical="center" wrapText="1"/>
    </xf>
    <xf numFmtId="0" fontId="73" fillId="0" borderId="3" xfId="0" applyFont="1" applyBorder="1" applyAlignment="1">
      <alignment horizontal="center" vertical="center" wrapText="1"/>
    </xf>
    <xf numFmtId="0" fontId="7" fillId="4" borderId="70" xfId="0" applyFont="1" applyFill="1" applyBorder="1" applyAlignment="1">
      <alignment horizontal="center" vertical="center" wrapText="1"/>
    </xf>
    <xf numFmtId="0" fontId="7" fillId="4" borderId="16" xfId="0" applyFont="1" applyFill="1" applyBorder="1" applyAlignment="1">
      <alignment horizontal="center" vertical="center" wrapText="1"/>
    </xf>
    <xf numFmtId="0" fontId="22" fillId="0" borderId="26" xfId="0" applyFont="1" applyBorder="1" applyAlignment="1" applyProtection="1">
      <alignment horizontal="center" vertical="center"/>
      <protection locked="0"/>
    </xf>
    <xf numFmtId="180" fontId="22" fillId="0" borderId="0" xfId="0" applyNumberFormat="1" applyFont="1" applyBorder="1" applyAlignment="1">
      <alignment horizontal="right" vertical="center"/>
    </xf>
    <xf numFmtId="0" fontId="75" fillId="0" borderId="0" xfId="0" applyFont="1" applyBorder="1">
      <alignment vertical="center"/>
    </xf>
    <xf numFmtId="0" fontId="12" fillId="0" borderId="0" xfId="0" applyFont="1">
      <alignment vertical="center"/>
    </xf>
    <xf numFmtId="0" fontId="7" fillId="4" borderId="18" xfId="0" applyFont="1" applyFill="1" applyBorder="1" applyAlignment="1">
      <alignment horizontal="center" vertical="center"/>
    </xf>
    <xf numFmtId="176" fontId="26" fillId="0" borderId="19" xfId="0" applyNumberFormat="1" applyFont="1" applyBorder="1" applyAlignment="1" applyProtection="1">
      <alignment horizontal="center" vertical="center"/>
      <protection locked="0"/>
    </xf>
    <xf numFmtId="0" fontId="7" fillId="4" borderId="19" xfId="0" applyFont="1" applyFill="1" applyBorder="1" applyAlignment="1">
      <alignment horizontal="center" vertical="center"/>
    </xf>
    <xf numFmtId="0" fontId="6" fillId="0" borderId="26" xfId="0" applyFont="1" applyBorder="1" applyAlignment="1">
      <alignment vertical="center"/>
    </xf>
    <xf numFmtId="0" fontId="7" fillId="4" borderId="115" xfId="0" applyFont="1" applyFill="1" applyBorder="1" applyAlignment="1">
      <alignment horizontal="center" vertical="center"/>
    </xf>
    <xf numFmtId="0" fontId="7" fillId="4" borderId="45" xfId="0" applyFont="1" applyFill="1" applyBorder="1" applyAlignment="1">
      <alignment horizontal="center" vertical="center"/>
    </xf>
    <xf numFmtId="0" fontId="7" fillId="4" borderId="36" xfId="0" applyFont="1" applyFill="1" applyBorder="1" applyAlignment="1">
      <alignment horizontal="center" vertical="center"/>
    </xf>
    <xf numFmtId="0" fontId="7" fillId="0" borderId="2" xfId="0" applyFont="1" applyBorder="1">
      <alignment vertical="center"/>
    </xf>
    <xf numFmtId="0" fontId="0" fillId="0" borderId="171" xfId="0" applyBorder="1" applyAlignment="1">
      <alignment horizontal="center" vertical="center"/>
    </xf>
    <xf numFmtId="0" fontId="7" fillId="0" borderId="172" xfId="0" applyFont="1" applyBorder="1" applyAlignment="1">
      <alignment horizontal="center" vertical="center"/>
    </xf>
    <xf numFmtId="0" fontId="7" fillId="0" borderId="103" xfId="0" applyFont="1" applyBorder="1">
      <alignment vertical="center"/>
    </xf>
    <xf numFmtId="0" fontId="6" fillId="4" borderId="65" xfId="0" applyFont="1" applyFill="1" applyBorder="1" applyAlignment="1">
      <alignment horizontal="center" vertical="center" wrapText="1"/>
    </xf>
    <xf numFmtId="0" fontId="22" fillId="4" borderId="115" xfId="0" applyFont="1" applyFill="1" applyBorder="1" applyAlignment="1" applyProtection="1">
      <alignment horizontal="center" vertical="center"/>
      <protection locked="0"/>
    </xf>
    <xf numFmtId="0" fontId="22" fillId="5" borderId="52" xfId="0" applyFont="1" applyFill="1" applyBorder="1" applyAlignment="1">
      <alignment horizontal="center" vertical="center" wrapText="1"/>
    </xf>
    <xf numFmtId="0" fontId="22" fillId="4" borderId="52" xfId="0" applyFont="1" applyFill="1" applyBorder="1" applyAlignment="1">
      <alignment horizontal="center" vertical="center" wrapText="1"/>
    </xf>
    <xf numFmtId="0" fontId="22" fillId="5" borderId="76" xfId="0" applyFont="1" applyFill="1" applyBorder="1" applyAlignment="1">
      <alignment horizontal="center" vertical="center"/>
    </xf>
    <xf numFmtId="0" fontId="22" fillId="4" borderId="76" xfId="0" applyFont="1" applyFill="1" applyBorder="1" applyAlignment="1" applyProtection="1">
      <alignment horizontal="center" vertical="center"/>
      <protection locked="0"/>
    </xf>
    <xf numFmtId="0" fontId="22" fillId="5" borderId="173" xfId="0" applyFont="1" applyFill="1" applyBorder="1" applyAlignment="1">
      <alignment horizontal="center" vertical="center"/>
    </xf>
    <xf numFmtId="0" fontId="7" fillId="0" borderId="105" xfId="0" applyFont="1" applyBorder="1">
      <alignment vertical="center"/>
    </xf>
    <xf numFmtId="0" fontId="7" fillId="0" borderId="3" xfId="0" applyFont="1" applyBorder="1">
      <alignment vertical="center"/>
    </xf>
    <xf numFmtId="0" fontId="7" fillId="0" borderId="4" xfId="0" applyFont="1" applyBorder="1">
      <alignment vertical="center"/>
    </xf>
    <xf numFmtId="0" fontId="5" fillId="0" borderId="0" xfId="0" applyFont="1" applyAlignment="1">
      <alignment horizontal="center" vertical="center"/>
    </xf>
    <xf numFmtId="0" fontId="6" fillId="4" borderId="55" xfId="0" applyFont="1" applyFill="1" applyBorder="1" applyAlignment="1">
      <alignment horizontal="center" vertical="center" wrapText="1"/>
    </xf>
    <xf numFmtId="0" fontId="26" fillId="0" borderId="19" xfId="0" applyFont="1" applyBorder="1" applyAlignment="1">
      <alignment horizontal="center" vertical="center"/>
    </xf>
    <xf numFmtId="0" fontId="0" fillId="0" borderId="0" xfId="0" applyAlignment="1">
      <alignment vertical="center"/>
    </xf>
    <xf numFmtId="0" fontId="58" fillId="0" borderId="0" xfId="0" applyFont="1" applyAlignment="1">
      <alignment horizontal="center" vertical="center"/>
    </xf>
    <xf numFmtId="0" fontId="7" fillId="4" borderId="64" xfId="0" applyFont="1" applyFill="1" applyBorder="1" applyAlignment="1">
      <alignment horizontal="center" vertical="center" wrapText="1"/>
    </xf>
    <xf numFmtId="0" fontId="6" fillId="4" borderId="95" xfId="0" applyFont="1" applyFill="1" applyBorder="1" applyAlignment="1">
      <alignment horizontal="center" vertical="center" wrapText="1"/>
    </xf>
    <xf numFmtId="0" fontId="6" fillId="4" borderId="175" xfId="0" applyFont="1" applyFill="1" applyBorder="1" applyAlignment="1">
      <alignment horizontal="center" vertical="center"/>
    </xf>
    <xf numFmtId="0" fontId="2" fillId="0" borderId="0" xfId="0" applyFont="1" applyAlignment="1">
      <alignment horizontal="right" vertical="center"/>
    </xf>
    <xf numFmtId="0" fontId="2" fillId="0" borderId="0" xfId="0" applyFont="1" applyAlignment="1">
      <alignment horizontal="center" vertical="center"/>
    </xf>
    <xf numFmtId="0" fontId="2" fillId="4" borderId="177" xfId="0" applyFont="1" applyFill="1" applyBorder="1" applyAlignment="1">
      <alignment horizontal="center" vertical="center" wrapText="1"/>
    </xf>
    <xf numFmtId="0" fontId="8" fillId="0" borderId="0" xfId="0" applyFont="1" applyAlignment="1">
      <alignment horizontal="right" vertical="center"/>
    </xf>
    <xf numFmtId="0" fontId="8" fillId="0" borderId="26" xfId="0" applyFont="1" applyBorder="1" applyAlignment="1">
      <alignment horizontal="center" vertical="center"/>
    </xf>
    <xf numFmtId="0" fontId="78" fillId="0" borderId="26" xfId="0" applyFont="1" applyBorder="1">
      <alignment vertical="center"/>
    </xf>
    <xf numFmtId="0" fontId="2" fillId="0" borderId="124" xfId="0" applyFont="1" applyBorder="1" applyAlignment="1">
      <alignment horizontal="left" vertical="center" wrapText="1" indent="1"/>
    </xf>
    <xf numFmtId="0" fontId="2" fillId="0" borderId="122" xfId="0" applyFont="1" applyBorder="1" applyAlignment="1">
      <alignment horizontal="left" vertical="center" wrapText="1" indent="1"/>
    </xf>
    <xf numFmtId="0" fontId="8" fillId="0" borderId="0" xfId="0" applyFont="1" applyAlignment="1">
      <alignment horizontal="left" vertical="center"/>
    </xf>
    <xf numFmtId="0" fontId="48" fillId="0" borderId="0" xfId="0" applyFont="1">
      <alignment vertical="center"/>
    </xf>
    <xf numFmtId="0" fontId="35" fillId="0" borderId="121" xfId="0" applyFont="1" applyBorder="1" applyAlignment="1">
      <alignment horizontal="justify" vertical="center" wrapText="1"/>
    </xf>
    <xf numFmtId="0" fontId="33" fillId="6" borderId="196" xfId="0" applyFont="1" applyFill="1" applyBorder="1" applyAlignment="1">
      <alignment horizontal="center" vertical="center" wrapText="1"/>
    </xf>
    <xf numFmtId="0" fontId="41" fillId="4" borderId="129" xfId="0" applyFont="1" applyFill="1" applyBorder="1" applyAlignment="1">
      <alignment horizontal="center" vertical="center" wrapText="1"/>
    </xf>
    <xf numFmtId="0" fontId="6" fillId="0" borderId="2" xfId="0" applyFont="1" applyBorder="1" applyAlignment="1">
      <alignment vertical="center" wrapText="1"/>
    </xf>
    <xf numFmtId="0" fontId="7" fillId="0" borderId="0" xfId="0" applyFont="1" applyBorder="1" applyAlignment="1">
      <alignment horizontal="right" vertical="center" wrapText="1"/>
    </xf>
    <xf numFmtId="0" fontId="7" fillId="0" borderId="0" xfId="0" applyFont="1" applyBorder="1" applyAlignment="1" applyProtection="1">
      <alignment horizontal="center" vertical="center"/>
      <protection locked="0"/>
    </xf>
    <xf numFmtId="0" fontId="7" fillId="0" borderId="0" xfId="0" applyFont="1" applyBorder="1" applyAlignment="1">
      <alignment horizontal="center" vertical="center"/>
    </xf>
    <xf numFmtId="0" fontId="7" fillId="0" borderId="1" xfId="0" applyFont="1" applyBorder="1" applyAlignment="1">
      <alignment horizontal="right" vertical="center" wrapText="1"/>
    </xf>
    <xf numFmtId="0" fontId="7" fillId="0" borderId="0" xfId="0" applyFont="1" applyBorder="1" applyAlignment="1">
      <alignment vertical="center"/>
    </xf>
    <xf numFmtId="0" fontId="6" fillId="0" borderId="0" xfId="0" applyFont="1" applyBorder="1" applyAlignment="1">
      <alignment vertical="center"/>
    </xf>
    <xf numFmtId="0" fontId="7" fillId="0" borderId="0" xfId="0" applyFont="1" applyBorder="1" applyAlignment="1">
      <alignment horizontal="right" vertical="center" wrapText="1"/>
    </xf>
    <xf numFmtId="0" fontId="7" fillId="0" borderId="0" xfId="0" applyFont="1" applyBorder="1" applyAlignment="1">
      <alignment vertical="center" wrapText="1"/>
    </xf>
    <xf numFmtId="0" fontId="7" fillId="4" borderId="54" xfId="0" applyFont="1" applyFill="1" applyBorder="1" applyAlignment="1">
      <alignment horizontal="center" vertical="center" wrapText="1"/>
    </xf>
    <xf numFmtId="0" fontId="7" fillId="0" borderId="0" xfId="0" applyFont="1" applyBorder="1" applyAlignment="1">
      <alignment vertical="center"/>
    </xf>
    <xf numFmtId="178" fontId="2" fillId="4" borderId="66" xfId="0" applyNumberFormat="1" applyFont="1" applyFill="1" applyBorder="1" applyAlignment="1" applyProtection="1">
      <alignment horizontal="center" vertical="center" wrapText="1"/>
      <protection locked="0"/>
    </xf>
    <xf numFmtId="178" fontId="22" fillId="4" borderId="148" xfId="0" applyNumberFormat="1" applyFont="1" applyFill="1" applyBorder="1" applyAlignment="1" applyProtection="1">
      <alignment horizontal="center" vertical="center" wrapText="1"/>
      <protection locked="0"/>
    </xf>
    <xf numFmtId="178" fontId="22" fillId="0" borderId="9" xfId="0" applyNumberFormat="1" applyFont="1" applyBorder="1" applyAlignment="1" applyProtection="1">
      <alignment horizontal="left" vertical="center" wrapText="1"/>
      <protection locked="0"/>
    </xf>
    <xf numFmtId="178" fontId="22" fillId="0" borderId="71" xfId="0" applyNumberFormat="1" applyFont="1" applyBorder="1" applyAlignment="1" applyProtection="1">
      <alignment horizontal="left" vertical="center" wrapText="1"/>
      <protection locked="0"/>
    </xf>
    <xf numFmtId="178" fontId="2" fillId="4" borderId="130" xfId="0" applyNumberFormat="1" applyFont="1" applyFill="1" applyBorder="1" applyAlignment="1" applyProtection="1">
      <alignment horizontal="center" vertical="center" wrapText="1"/>
      <protection locked="0"/>
    </xf>
    <xf numFmtId="178" fontId="22" fillId="4" borderId="41" xfId="0" applyNumberFormat="1" applyFont="1" applyFill="1" applyBorder="1" applyAlignment="1" applyProtection="1">
      <alignment horizontal="center" vertical="center" wrapText="1"/>
      <protection locked="0"/>
    </xf>
    <xf numFmtId="178" fontId="26" fillId="0" borderId="42" xfId="0" applyNumberFormat="1" applyFont="1" applyBorder="1" applyAlignment="1" applyProtection="1">
      <alignment horizontal="center" vertical="center" wrapText="1"/>
      <protection locked="0"/>
    </xf>
    <xf numFmtId="0" fontId="6" fillId="4" borderId="55" xfId="0" applyFont="1" applyFill="1" applyBorder="1" applyAlignment="1">
      <alignment horizontal="center" vertical="center" wrapText="1"/>
    </xf>
    <xf numFmtId="0" fontId="6" fillId="4" borderId="30" xfId="0" applyFont="1" applyFill="1" applyBorder="1" applyAlignment="1">
      <alignment horizontal="center" vertical="center"/>
    </xf>
    <xf numFmtId="0" fontId="2" fillId="4" borderId="53" xfId="0" applyFont="1" applyFill="1" applyBorder="1" applyAlignment="1">
      <alignment horizontal="center" vertical="center" wrapText="1"/>
    </xf>
    <xf numFmtId="0" fontId="6" fillId="0" borderId="31" xfId="0" applyFont="1" applyBorder="1" applyAlignment="1">
      <alignment horizontal="center" vertical="center"/>
    </xf>
    <xf numFmtId="0" fontId="6" fillId="4" borderId="53" xfId="0" applyFont="1" applyFill="1" applyBorder="1" applyAlignment="1">
      <alignment horizontal="center" vertical="center" wrapText="1"/>
    </xf>
    <xf numFmtId="0" fontId="6" fillId="0" borderId="0" xfId="0" applyFont="1" applyAlignment="1">
      <alignment horizontal="right" vertical="center"/>
    </xf>
    <xf numFmtId="0" fontId="6" fillId="5" borderId="16" xfId="0" applyFont="1" applyFill="1" applyBorder="1" applyAlignment="1">
      <alignment horizontal="center" vertical="center" wrapText="1"/>
    </xf>
    <xf numFmtId="0" fontId="7" fillId="4" borderId="55" xfId="0" applyFont="1" applyFill="1" applyBorder="1" applyAlignment="1">
      <alignment horizontal="center" vertical="center"/>
    </xf>
    <xf numFmtId="178" fontId="2" fillId="4" borderId="54" xfId="0" applyNumberFormat="1" applyFont="1" applyFill="1" applyBorder="1" applyAlignment="1" applyProtection="1">
      <alignment horizontal="center" vertical="center" wrapText="1"/>
      <protection locked="0"/>
    </xf>
    <xf numFmtId="0" fontId="6" fillId="4" borderId="64" xfId="0" applyFont="1" applyFill="1" applyBorder="1" applyAlignment="1">
      <alignment horizontal="center" vertical="center" wrapText="1"/>
    </xf>
    <xf numFmtId="0" fontId="6" fillId="4" borderId="28" xfId="0" applyFont="1" applyFill="1" applyBorder="1" applyAlignment="1">
      <alignment horizontal="center" vertical="center" wrapText="1"/>
    </xf>
    <xf numFmtId="0" fontId="7" fillId="4" borderId="15" xfId="0" applyFont="1" applyFill="1" applyBorder="1" applyAlignment="1">
      <alignment horizontal="center" vertical="center" wrapText="1"/>
    </xf>
    <xf numFmtId="0" fontId="30" fillId="4" borderId="18" xfId="0" applyFont="1" applyFill="1" applyBorder="1" applyAlignment="1">
      <alignment horizontal="center" vertical="center"/>
    </xf>
    <xf numFmtId="0" fontId="44" fillId="0" borderId="0" xfId="0" applyFont="1" applyAlignment="1">
      <alignment horizontal="right" vertical="center"/>
    </xf>
    <xf numFmtId="0" fontId="44" fillId="0" borderId="0" xfId="0" applyFont="1" applyAlignment="1">
      <alignment horizontal="center" vertical="center"/>
    </xf>
    <xf numFmtId="0" fontId="44" fillId="0" borderId="0" xfId="0" applyFont="1" applyAlignment="1">
      <alignment horizontal="left" vertical="center"/>
    </xf>
    <xf numFmtId="0" fontId="0" fillId="0" borderId="0" xfId="0" applyAlignment="1">
      <alignment vertical="center" wrapText="1"/>
    </xf>
    <xf numFmtId="6" fontId="26" fillId="0" borderId="30" xfId="0" applyNumberFormat="1" applyFont="1" applyBorder="1" applyAlignment="1">
      <alignment horizontal="center" vertical="center"/>
    </xf>
    <xf numFmtId="6" fontId="80" fillId="0" borderId="19" xfId="0" applyNumberFormat="1" applyFont="1" applyBorder="1" applyAlignment="1">
      <alignment horizontal="center" vertical="center"/>
    </xf>
    <xf numFmtId="0" fontId="6" fillId="0" borderId="9" xfId="0" applyFont="1" applyBorder="1" applyAlignment="1">
      <alignment horizontal="left" vertical="center" wrapText="1"/>
    </xf>
    <xf numFmtId="0" fontId="6" fillId="0" borderId="71" xfId="0" applyFont="1" applyBorder="1" applyAlignment="1">
      <alignment horizontal="left" vertical="center" wrapText="1"/>
    </xf>
    <xf numFmtId="0" fontId="74" fillId="4" borderId="58" xfId="0" applyFont="1" applyFill="1" applyBorder="1" applyAlignment="1">
      <alignment horizontal="center" vertical="center"/>
    </xf>
    <xf numFmtId="0" fontId="6" fillId="5" borderId="75" xfId="0" applyFont="1" applyFill="1" applyBorder="1" applyAlignment="1">
      <alignment horizontal="center" vertical="center" wrapText="1"/>
    </xf>
    <xf numFmtId="0" fontId="6" fillId="5" borderId="41" xfId="0" applyFont="1" applyFill="1" applyBorder="1" applyAlignment="1">
      <alignment horizontal="center" vertical="center" wrapText="1"/>
    </xf>
    <xf numFmtId="0" fontId="6" fillId="5" borderId="42" xfId="0" applyFont="1" applyFill="1" applyBorder="1" applyAlignment="1">
      <alignment horizontal="center" vertical="center" wrapText="1"/>
    </xf>
    <xf numFmtId="181" fontId="6" fillId="0" borderId="15" xfId="0" applyNumberFormat="1" applyFont="1" applyBorder="1" applyAlignment="1">
      <alignment horizontal="center" vertical="center" wrapText="1"/>
    </xf>
    <xf numFmtId="0" fontId="26" fillId="5" borderId="76" xfId="0" applyFont="1" applyFill="1" applyBorder="1" applyAlignment="1">
      <alignment horizontal="center" vertical="center" wrapText="1"/>
    </xf>
    <xf numFmtId="0" fontId="7" fillId="4" borderId="80" xfId="0" applyFont="1" applyFill="1" applyBorder="1" applyAlignment="1">
      <alignment horizontal="center" vertical="center" wrapText="1"/>
    </xf>
    <xf numFmtId="0" fontId="7" fillId="4" borderId="211" xfId="0" applyFont="1" applyFill="1" applyBorder="1" applyAlignment="1">
      <alignment horizontal="center" vertical="center" wrapText="1"/>
    </xf>
    <xf numFmtId="0" fontId="6" fillId="4" borderId="91" xfId="0" applyFont="1" applyFill="1" applyBorder="1" applyAlignment="1">
      <alignment horizontal="center" vertical="center" wrapText="1"/>
    </xf>
    <xf numFmtId="0" fontId="7" fillId="5" borderId="138" xfId="0" applyFont="1" applyFill="1" applyBorder="1" applyAlignment="1">
      <alignment horizontal="center" vertical="center" wrapText="1"/>
    </xf>
    <xf numFmtId="0" fontId="2" fillId="0" borderId="81" xfId="0" applyFont="1" applyFill="1" applyBorder="1" applyAlignment="1">
      <alignment horizontal="center" vertical="center" wrapText="1"/>
    </xf>
    <xf numFmtId="0" fontId="2" fillId="0" borderId="82" xfId="0" applyFont="1" applyFill="1" applyBorder="1" applyAlignment="1">
      <alignment horizontal="center" vertical="center" wrapText="1"/>
    </xf>
    <xf numFmtId="41" fontId="24" fillId="0" borderId="82" xfId="4" applyFont="1" applyFill="1" applyBorder="1" applyAlignment="1">
      <alignment vertical="center" wrapText="1"/>
    </xf>
    <xf numFmtId="0" fontId="22" fillId="0" borderId="187" xfId="0" applyFont="1" applyFill="1" applyBorder="1" applyAlignment="1">
      <alignment horizontal="center" vertical="center" wrapText="1"/>
    </xf>
    <xf numFmtId="0" fontId="22" fillId="0" borderId="43" xfId="0" applyFont="1" applyFill="1" applyBorder="1" applyAlignment="1">
      <alignment horizontal="center" vertical="center" wrapText="1"/>
    </xf>
    <xf numFmtId="41" fontId="24" fillId="0" borderId="43" xfId="4" applyFont="1" applyFill="1" applyBorder="1" applyAlignment="1">
      <alignment vertical="center" wrapText="1"/>
    </xf>
    <xf numFmtId="0" fontId="2" fillId="4" borderId="89" xfId="0" applyFont="1" applyFill="1" applyBorder="1" applyAlignment="1">
      <alignment horizontal="center" vertical="center" wrapText="1"/>
    </xf>
    <xf numFmtId="0" fontId="2" fillId="4" borderId="90" xfId="0" applyFont="1" applyFill="1" applyBorder="1" applyAlignment="1">
      <alignment horizontal="center" vertical="center" wrapText="1"/>
    </xf>
    <xf numFmtId="0" fontId="6" fillId="4" borderId="150" xfId="0" applyFont="1" applyFill="1" applyBorder="1" applyAlignment="1">
      <alignment horizontal="center" vertical="center" wrapText="1"/>
    </xf>
    <xf numFmtId="0" fontId="6" fillId="5" borderId="12" xfId="0" applyFont="1" applyFill="1" applyBorder="1" applyAlignment="1">
      <alignment horizontal="center" vertical="center" wrapText="1"/>
    </xf>
    <xf numFmtId="0" fontId="6" fillId="0" borderId="16" xfId="0" applyFont="1" applyBorder="1" applyAlignment="1">
      <alignment horizontal="center" vertical="center"/>
    </xf>
    <xf numFmtId="180" fontId="26" fillId="0" borderId="1" xfId="0" applyNumberFormat="1" applyFont="1" applyBorder="1" applyAlignment="1" applyProtection="1">
      <alignment horizontal="center" vertical="center"/>
      <protection locked="0"/>
    </xf>
    <xf numFmtId="180" fontId="26" fillId="0" borderId="0" xfId="0" applyNumberFormat="1" applyFont="1" applyBorder="1" applyAlignment="1" applyProtection="1">
      <alignment horizontal="center" vertical="center"/>
      <protection locked="0"/>
    </xf>
    <xf numFmtId="180" fontId="26" fillId="0" borderId="2" xfId="0" applyNumberFormat="1" applyFont="1" applyBorder="1" applyAlignment="1" applyProtection="1">
      <alignment horizontal="center" vertical="center"/>
      <protection locked="0"/>
    </xf>
    <xf numFmtId="0" fontId="7" fillId="4" borderId="112" xfId="0" applyFont="1" applyFill="1" applyBorder="1" applyAlignment="1">
      <alignment horizontal="center" vertical="center"/>
    </xf>
    <xf numFmtId="0" fontId="29" fillId="4" borderId="142" xfId="0" applyFont="1" applyFill="1" applyBorder="1" applyAlignment="1">
      <alignment horizontal="center" vertical="center" wrapText="1"/>
    </xf>
    <xf numFmtId="182" fontId="28" fillId="0" borderId="16" xfId="0" applyNumberFormat="1" applyFont="1" applyBorder="1" applyAlignment="1" applyProtection="1">
      <alignment horizontal="right" vertical="center"/>
      <protection locked="0"/>
    </xf>
    <xf numFmtId="182" fontId="6" fillId="0" borderId="16" xfId="0" applyNumberFormat="1" applyFont="1" applyBorder="1" applyAlignment="1" applyProtection="1">
      <alignment horizontal="right" vertical="center"/>
      <protection locked="0"/>
    </xf>
    <xf numFmtId="179" fontId="26" fillId="0" borderId="16" xfId="0" applyNumberFormat="1" applyFont="1" applyBorder="1" applyAlignment="1" applyProtection="1">
      <alignment horizontal="center" vertical="center"/>
      <protection locked="0"/>
    </xf>
    <xf numFmtId="182" fontId="28" fillId="0" borderId="18" xfId="0" applyNumberFormat="1" applyFont="1" applyBorder="1" applyAlignment="1" applyProtection="1">
      <alignment horizontal="center" vertical="center"/>
      <protection locked="0"/>
    </xf>
    <xf numFmtId="182" fontId="27" fillId="0" borderId="33" xfId="0" applyNumberFormat="1" applyFont="1" applyBorder="1" applyAlignment="1" applyProtection="1">
      <alignment horizontal="center" vertical="center"/>
      <protection locked="0"/>
    </xf>
    <xf numFmtId="184" fontId="26" fillId="4" borderId="16" xfId="0" applyNumberFormat="1" applyFont="1" applyFill="1" applyBorder="1" applyAlignment="1">
      <alignment vertical="center"/>
    </xf>
    <xf numFmtId="0" fontId="0" fillId="0" borderId="0" xfId="0" applyBorder="1" applyAlignment="1">
      <alignment horizontal="center" vertical="center"/>
    </xf>
    <xf numFmtId="0" fontId="0" fillId="0" borderId="2" xfId="0" applyBorder="1" applyAlignment="1">
      <alignment horizontal="center" vertical="center"/>
    </xf>
    <xf numFmtId="49" fontId="12" fillId="0" borderId="1" xfId="0" applyNumberFormat="1" applyFont="1" applyBorder="1" applyAlignment="1" applyProtection="1">
      <alignment horizontal="center" vertical="center" wrapText="1"/>
      <protection locked="0"/>
    </xf>
    <xf numFmtId="0" fontId="12" fillId="0" borderId="0" xfId="0" applyFont="1" applyBorder="1" applyAlignment="1">
      <alignment horizontal="center" vertical="center"/>
    </xf>
    <xf numFmtId="0" fontId="12" fillId="0" borderId="2" xfId="0" applyFont="1" applyBorder="1" applyAlignment="1">
      <alignment horizontal="center" vertical="center"/>
    </xf>
    <xf numFmtId="49" fontId="82" fillId="0" borderId="1" xfId="0" applyNumberFormat="1" applyFont="1" applyBorder="1" applyAlignment="1" applyProtection="1">
      <alignment horizontal="center" vertical="center" wrapText="1"/>
      <protection locked="0"/>
    </xf>
    <xf numFmtId="0" fontId="82" fillId="0" borderId="0" xfId="0" applyFont="1" applyBorder="1" applyAlignment="1">
      <alignment horizontal="center" vertical="center"/>
    </xf>
    <xf numFmtId="0" fontId="82" fillId="0" borderId="2" xfId="0" applyFont="1" applyBorder="1" applyAlignment="1">
      <alignment horizontal="center" vertical="center"/>
    </xf>
    <xf numFmtId="49" fontId="83" fillId="0" borderId="1" xfId="0" applyNumberFormat="1" applyFont="1" applyBorder="1" applyAlignment="1" applyProtection="1">
      <alignment horizontal="center" vertical="center" wrapText="1"/>
      <protection locked="0"/>
    </xf>
    <xf numFmtId="0" fontId="83" fillId="0" borderId="0" xfId="0" applyFont="1" applyBorder="1" applyAlignment="1">
      <alignment horizontal="center" vertical="center"/>
    </xf>
    <xf numFmtId="0" fontId="83" fillId="0" borderId="2" xfId="0" applyFont="1" applyBorder="1" applyAlignment="1">
      <alignment horizontal="center" vertical="center"/>
    </xf>
    <xf numFmtId="49" fontId="6" fillId="0" borderId="1" xfId="0" applyNumberFormat="1" applyFont="1" applyBorder="1" applyAlignment="1" applyProtection="1">
      <alignment horizontal="center" vertical="center" wrapText="1"/>
      <protection locked="0"/>
    </xf>
    <xf numFmtId="49" fontId="83" fillId="0" borderId="105" xfId="0" applyNumberFormat="1" applyFont="1" applyBorder="1" applyAlignment="1" applyProtection="1">
      <alignment horizontal="center" vertical="center" wrapText="1"/>
      <protection locked="0"/>
    </xf>
    <xf numFmtId="0" fontId="83" fillId="0" borderId="3" xfId="0" applyFont="1" applyBorder="1" applyAlignment="1">
      <alignment horizontal="center" vertical="center"/>
    </xf>
    <xf numFmtId="0" fontId="83" fillId="0" borderId="4" xfId="0" applyFont="1" applyBorder="1" applyAlignment="1">
      <alignment horizontal="center" vertical="center"/>
    </xf>
    <xf numFmtId="0" fontId="6" fillId="0" borderId="16" xfId="0" applyFont="1" applyBorder="1" applyAlignment="1">
      <alignment horizontal="center" vertical="center"/>
    </xf>
    <xf numFmtId="0" fontId="6" fillId="4" borderId="54" xfId="0" applyFont="1" applyFill="1" applyBorder="1" applyAlignment="1">
      <alignment horizontal="center" vertical="center" wrapText="1"/>
    </xf>
    <xf numFmtId="0" fontId="6" fillId="4" borderId="31" xfId="0" applyFont="1" applyFill="1" applyBorder="1" applyAlignment="1">
      <alignment horizontal="center" vertical="center" wrapText="1"/>
    </xf>
    <xf numFmtId="0" fontId="6" fillId="4" borderId="15" xfId="0" applyFont="1" applyFill="1" applyBorder="1" applyAlignment="1">
      <alignment horizontal="center" vertical="center" wrapText="1"/>
    </xf>
    <xf numFmtId="176" fontId="26" fillId="0" borderId="36" xfId="0" applyNumberFormat="1" applyFont="1" applyBorder="1" applyAlignment="1" applyProtection="1">
      <alignment horizontal="center" vertical="center"/>
      <protection locked="0"/>
    </xf>
    <xf numFmtId="0" fontId="6" fillId="4" borderId="18" xfId="0" applyFont="1" applyFill="1" applyBorder="1" applyAlignment="1">
      <alignment horizontal="center" vertical="center" wrapText="1"/>
    </xf>
    <xf numFmtId="0" fontId="26" fillId="0" borderId="33" xfId="0" applyFont="1" applyBorder="1" applyAlignment="1" applyProtection="1">
      <alignment horizontal="center" vertical="center" shrinkToFit="1"/>
      <protection locked="0"/>
    </xf>
    <xf numFmtId="0" fontId="6" fillId="0" borderId="27" xfId="0" applyFont="1" applyBorder="1" applyAlignment="1">
      <alignment vertical="center" wrapText="1"/>
    </xf>
    <xf numFmtId="0" fontId="6" fillId="0" borderId="0" xfId="0" applyFont="1" applyAlignment="1">
      <alignment horizontal="center" vertical="center"/>
    </xf>
    <xf numFmtId="180" fontId="26" fillId="0" borderId="1" xfId="0" applyNumberFormat="1" applyFont="1" applyBorder="1" applyAlignment="1">
      <alignment horizontal="center" vertical="center"/>
    </xf>
    <xf numFmtId="180" fontId="26" fillId="0" borderId="0" xfId="0" applyNumberFormat="1" applyFont="1" applyBorder="1" applyAlignment="1">
      <alignment horizontal="center" vertical="center"/>
    </xf>
    <xf numFmtId="180" fontId="26" fillId="0" borderId="2" xfId="0" applyNumberFormat="1" applyFont="1" applyBorder="1" applyAlignment="1">
      <alignment horizontal="center" vertical="center"/>
    </xf>
    <xf numFmtId="0" fontId="22" fillId="5" borderId="139" xfId="0" applyFont="1" applyFill="1" applyBorder="1" applyAlignment="1">
      <alignment horizontal="center" vertical="center" wrapText="1"/>
    </xf>
    <xf numFmtId="49" fontId="84" fillId="4" borderId="89" xfId="3" applyNumberFormat="1" applyFont="1" applyFill="1" applyBorder="1" applyAlignment="1">
      <alignment horizontal="center" vertical="center"/>
    </xf>
    <xf numFmtId="181" fontId="6" fillId="4" borderId="70" xfId="0" applyNumberFormat="1" applyFont="1" applyFill="1" applyBorder="1" applyAlignment="1">
      <alignment horizontal="center" vertical="center" wrapText="1"/>
    </xf>
    <xf numFmtId="178" fontId="26" fillId="0" borderId="16" xfId="0" applyNumberFormat="1" applyFont="1" applyBorder="1" applyAlignment="1" applyProtection="1">
      <alignment horizontal="center" vertical="center"/>
    </xf>
    <xf numFmtId="178" fontId="6" fillId="0" borderId="41" xfId="0" applyNumberFormat="1" applyFont="1" applyBorder="1" applyAlignment="1" applyProtection="1">
      <alignment horizontal="center" vertical="top"/>
    </xf>
    <xf numFmtId="185" fontId="26" fillId="3" borderId="16" xfId="0" applyNumberFormat="1" applyFont="1" applyFill="1" applyBorder="1" applyAlignment="1">
      <alignment horizontal="center" vertical="center" wrapText="1"/>
    </xf>
    <xf numFmtId="181" fontId="27" fillId="0" borderId="164" xfId="0" applyNumberFormat="1" applyFont="1" applyBorder="1" applyAlignment="1" applyProtection="1">
      <alignment horizontal="center" vertical="center"/>
      <protection locked="0"/>
    </xf>
    <xf numFmtId="178" fontId="6" fillId="0" borderId="32" xfId="0" applyNumberFormat="1" applyFont="1" applyBorder="1" applyAlignment="1">
      <alignment horizontal="center" vertical="center" wrapText="1"/>
    </xf>
    <xf numFmtId="178" fontId="26" fillId="0" borderId="112" xfId="0" applyNumberFormat="1" applyFont="1" applyBorder="1" applyAlignment="1">
      <alignment horizontal="center" vertical="center" wrapText="1"/>
    </xf>
    <xf numFmtId="0" fontId="22" fillId="5" borderId="140" xfId="0" applyFont="1" applyFill="1" applyBorder="1" applyAlignment="1">
      <alignment horizontal="center" vertical="center" wrapText="1"/>
    </xf>
    <xf numFmtId="0" fontId="22" fillId="0" borderId="0" xfId="0" applyFont="1" applyAlignment="1">
      <alignment horizontal="center" vertical="center" wrapText="1"/>
    </xf>
    <xf numFmtId="0" fontId="6" fillId="0" borderId="158" xfId="0" applyFont="1" applyFill="1" applyBorder="1" applyAlignment="1">
      <alignment horizontal="center" vertical="center" wrapText="1"/>
    </xf>
    <xf numFmtId="0" fontId="6" fillId="0" borderId="131" xfId="0" applyFont="1" applyBorder="1" applyAlignment="1">
      <alignment horizontal="center" vertical="center" wrapText="1"/>
    </xf>
    <xf numFmtId="0" fontId="6" fillId="5" borderId="131" xfId="0" applyFont="1" applyFill="1" applyBorder="1" applyAlignment="1">
      <alignment horizontal="center" vertical="center" wrapText="1"/>
    </xf>
    <xf numFmtId="0" fontId="6" fillId="5" borderId="132" xfId="0" applyFont="1" applyFill="1" applyBorder="1" applyAlignment="1">
      <alignment horizontal="center" vertical="center" wrapText="1"/>
    </xf>
    <xf numFmtId="0" fontId="6" fillId="4" borderId="90" xfId="0" applyFont="1" applyFill="1" applyBorder="1" applyAlignment="1" applyProtection="1">
      <alignment horizontal="center" vertical="center" wrapText="1"/>
      <protection locked="0"/>
    </xf>
    <xf numFmtId="0" fontId="6" fillId="0" borderId="0" xfId="0" applyFont="1" applyBorder="1" applyAlignment="1">
      <alignment vertical="center"/>
    </xf>
    <xf numFmtId="0" fontId="22" fillId="0" borderId="0" xfId="0" applyFont="1" applyBorder="1" applyAlignment="1" applyProtection="1">
      <alignment horizontal="center" vertical="center"/>
      <protection locked="0"/>
    </xf>
    <xf numFmtId="14" fontId="22" fillId="0" borderId="0" xfId="0" applyNumberFormat="1" applyFont="1" applyAlignment="1">
      <alignment horizontal="center" vertical="center"/>
    </xf>
    <xf numFmtId="0" fontId="2" fillId="5" borderId="124" xfId="0" applyFont="1" applyFill="1" applyBorder="1" applyAlignment="1">
      <alignment horizontal="justify" vertical="center" wrapText="1"/>
    </xf>
    <xf numFmtId="0" fontId="35" fillId="5" borderId="123" xfId="0" applyFont="1" applyFill="1" applyBorder="1" applyAlignment="1">
      <alignment horizontal="justify" vertical="center" wrapText="1"/>
    </xf>
    <xf numFmtId="0" fontId="6" fillId="4" borderId="55" xfId="0" applyFont="1" applyFill="1" applyBorder="1" applyAlignment="1">
      <alignment horizontal="center" vertical="center" wrapText="1"/>
    </xf>
    <xf numFmtId="0" fontId="6" fillId="4" borderId="75" xfId="0" applyFont="1" applyFill="1" applyBorder="1" applyAlignment="1">
      <alignment horizontal="center" vertical="center" wrapText="1"/>
    </xf>
    <xf numFmtId="0" fontId="6" fillId="0" borderId="16" xfId="0" applyFont="1" applyBorder="1" applyAlignment="1">
      <alignment horizontal="center" vertical="center" wrapText="1"/>
    </xf>
    <xf numFmtId="0" fontId="6" fillId="4" borderId="54" xfId="0" applyFont="1" applyFill="1" applyBorder="1" applyAlignment="1">
      <alignment horizontal="center" vertical="center" wrapText="1"/>
    </xf>
    <xf numFmtId="0" fontId="6" fillId="4" borderId="30" xfId="0" applyFont="1" applyFill="1" applyBorder="1" applyAlignment="1">
      <alignment horizontal="center" vertical="center" wrapText="1"/>
    </xf>
    <xf numFmtId="0" fontId="6" fillId="4" borderId="31"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0" fillId="0" borderId="39" xfId="0" applyBorder="1" applyAlignment="1">
      <alignment horizontal="center" vertical="center" wrapText="1"/>
    </xf>
    <xf numFmtId="0" fontId="0" fillId="0" borderId="21" xfId="0" applyBorder="1" applyAlignment="1">
      <alignment horizontal="center" vertical="center" wrapText="1"/>
    </xf>
    <xf numFmtId="0" fontId="6" fillId="4" borderId="78" xfId="0" applyFont="1" applyFill="1" applyBorder="1" applyAlignment="1">
      <alignment horizontal="center" vertical="center" wrapText="1"/>
    </xf>
    <xf numFmtId="0" fontId="6" fillId="4" borderId="80" xfId="0" applyFont="1" applyFill="1" applyBorder="1" applyAlignment="1">
      <alignment horizontal="center" vertical="center" wrapText="1"/>
    </xf>
    <xf numFmtId="0" fontId="6" fillId="4" borderId="64"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6" fillId="4" borderId="70" xfId="0" applyFont="1" applyFill="1" applyBorder="1" applyAlignment="1" applyProtection="1">
      <alignment horizontal="center" vertical="center" wrapText="1"/>
      <protection locked="0"/>
    </xf>
    <xf numFmtId="0" fontId="7" fillId="4" borderId="19"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0" borderId="9" xfId="0" applyFont="1" applyBorder="1" applyAlignment="1">
      <alignment horizontal="center" vertical="center" wrapText="1"/>
    </xf>
    <xf numFmtId="0" fontId="6" fillId="0" borderId="80" xfId="0" applyFont="1" applyBorder="1" applyAlignment="1">
      <alignment horizontal="center" vertical="center" wrapText="1"/>
    </xf>
    <xf numFmtId="0" fontId="6" fillId="0" borderId="42" xfId="0" applyFont="1" applyBorder="1" applyAlignment="1">
      <alignment horizontal="center" vertical="center" wrapText="1"/>
    </xf>
    <xf numFmtId="176" fontId="28" fillId="0" borderId="15" xfId="0" applyNumberFormat="1" applyFont="1" applyBorder="1" applyAlignment="1" applyProtection="1">
      <alignment horizontal="center" vertical="center" wrapText="1"/>
      <protection locked="0"/>
    </xf>
    <xf numFmtId="176" fontId="28" fillId="0" borderId="75" xfId="0" applyNumberFormat="1" applyFont="1" applyBorder="1" applyAlignment="1" applyProtection="1">
      <alignment horizontal="center" vertical="center" wrapText="1"/>
      <protection locked="0"/>
    </xf>
    <xf numFmtId="176" fontId="28" fillId="0" borderId="41" xfId="0" applyNumberFormat="1" applyFont="1" applyBorder="1" applyAlignment="1" applyProtection="1">
      <alignment horizontal="center" vertical="center" wrapText="1"/>
      <protection locked="0"/>
    </xf>
    <xf numFmtId="178" fontId="26" fillId="0" borderId="41" xfId="0" applyNumberFormat="1" applyFont="1" applyBorder="1" applyAlignment="1" applyProtection="1">
      <alignment horizontal="left" vertical="center" wrapText="1"/>
      <protection locked="0"/>
    </xf>
    <xf numFmtId="0" fontId="7" fillId="0" borderId="152" xfId="0" applyFont="1" applyBorder="1" applyAlignment="1" applyProtection="1">
      <alignment horizontal="center" vertical="center" wrapText="1"/>
      <protection locked="0"/>
    </xf>
    <xf numFmtId="176" fontId="28" fillId="0" borderId="22" xfId="0" applyNumberFormat="1" applyFont="1" applyBorder="1" applyAlignment="1" applyProtection="1">
      <alignment horizontal="right" vertical="center" wrapText="1"/>
      <protection locked="0"/>
    </xf>
    <xf numFmtId="176" fontId="7" fillId="0" borderId="22" xfId="0" applyNumberFormat="1" applyFont="1" applyBorder="1" applyAlignment="1">
      <alignment horizontal="center" vertical="center" wrapText="1"/>
    </xf>
    <xf numFmtId="176" fontId="28" fillId="0" borderId="22" xfId="0" applyNumberFormat="1" applyFont="1" applyBorder="1" applyAlignment="1" applyProtection="1">
      <alignment horizontal="left" vertical="center" wrapText="1"/>
      <protection locked="0"/>
    </xf>
    <xf numFmtId="176" fontId="26" fillId="0" borderId="15" xfId="0" applyNumberFormat="1" applyFont="1" applyBorder="1" applyAlignment="1" applyProtection="1">
      <alignment horizontal="center" vertical="center" wrapText="1"/>
      <protection locked="0"/>
    </xf>
    <xf numFmtId="176" fontId="26" fillId="0" borderId="75" xfId="0" applyNumberFormat="1" applyFont="1" applyBorder="1" applyAlignment="1" applyProtection="1">
      <alignment horizontal="center" vertical="center" wrapText="1"/>
      <protection locked="0"/>
    </xf>
    <xf numFmtId="0" fontId="7" fillId="4" borderId="41" xfId="0" applyFont="1" applyFill="1" applyBorder="1" applyAlignment="1">
      <alignment horizontal="center" vertical="center" wrapText="1"/>
    </xf>
    <xf numFmtId="176" fontId="26" fillId="0" borderId="90" xfId="0" applyNumberFormat="1" applyFont="1" applyBorder="1" applyAlignment="1" applyProtection="1">
      <alignment horizontal="center" vertical="center" wrapText="1"/>
      <protection locked="0"/>
    </xf>
    <xf numFmtId="0" fontId="26" fillId="0" borderId="214" xfId="0" applyFont="1" applyBorder="1" applyAlignment="1">
      <alignment horizontal="center" vertical="center" wrapText="1"/>
    </xf>
    <xf numFmtId="0" fontId="26" fillId="0" borderId="114" xfId="0" applyFont="1" applyBorder="1" applyAlignment="1">
      <alignment horizontal="center" vertical="center" wrapText="1"/>
    </xf>
    <xf numFmtId="0" fontId="6" fillId="0" borderId="51" xfId="0" applyFont="1" applyBorder="1" applyAlignment="1">
      <alignment horizontal="center" vertical="center" wrapText="1"/>
    </xf>
    <xf numFmtId="176" fontId="26" fillId="0" borderId="76" xfId="0" applyNumberFormat="1" applyFont="1" applyBorder="1" applyAlignment="1" applyProtection="1">
      <alignment horizontal="center" vertical="center" wrapText="1"/>
      <protection locked="0"/>
    </xf>
    <xf numFmtId="0" fontId="26" fillId="0" borderId="23" xfId="0" applyFont="1" applyBorder="1" applyAlignment="1" applyProtection="1">
      <alignment horizontal="center" vertical="center" wrapText="1"/>
      <protection locked="0"/>
    </xf>
    <xf numFmtId="176" fontId="26" fillId="0" borderId="151" xfId="0" applyNumberFormat="1" applyFont="1" applyBorder="1" applyAlignment="1" applyProtection="1">
      <alignment horizontal="center" vertical="center" wrapText="1"/>
      <protection locked="0"/>
    </xf>
    <xf numFmtId="0" fontId="26" fillId="0" borderId="70" xfId="0" applyFont="1" applyBorder="1" applyAlignment="1">
      <alignment horizontal="center" vertical="center" wrapText="1"/>
    </xf>
    <xf numFmtId="0" fontId="26" fillId="0" borderId="152" xfId="0" applyFont="1" applyBorder="1" applyAlignment="1">
      <alignment horizontal="center" vertical="center" wrapText="1"/>
    </xf>
    <xf numFmtId="0" fontId="6" fillId="4" borderId="115" xfId="0" applyFont="1" applyFill="1" applyBorder="1" applyAlignment="1">
      <alignment horizontal="center" vertical="center" wrapText="1"/>
    </xf>
    <xf numFmtId="0" fontId="6" fillId="0" borderId="76" xfId="0" applyFont="1" applyBorder="1" applyAlignment="1">
      <alignment horizontal="center" vertical="center" wrapText="1"/>
    </xf>
    <xf numFmtId="0" fontId="6" fillId="0" borderId="164" xfId="0" applyFont="1" applyBorder="1" applyAlignment="1">
      <alignment horizontal="center" vertical="center" wrapText="1"/>
    </xf>
    <xf numFmtId="176" fontId="26" fillId="0" borderId="41" xfId="0" applyNumberFormat="1" applyFont="1" applyBorder="1" applyAlignment="1" applyProtection="1">
      <alignment horizontal="center" vertical="center" wrapText="1"/>
      <protection locked="0"/>
    </xf>
    <xf numFmtId="0" fontId="26" fillId="0" borderId="62" xfId="0" applyFont="1" applyBorder="1" applyAlignment="1">
      <alignment horizontal="center" vertical="center" wrapText="1"/>
    </xf>
    <xf numFmtId="0" fontId="26" fillId="0" borderId="63" xfId="0" applyFont="1" applyBorder="1" applyAlignment="1">
      <alignment horizontal="center" vertical="center" wrapText="1"/>
    </xf>
    <xf numFmtId="0" fontId="6" fillId="0" borderId="52" xfId="0" applyFont="1" applyBorder="1" applyAlignment="1" applyProtection="1">
      <alignment horizontal="right" vertical="center" wrapText="1"/>
      <protection locked="0"/>
    </xf>
    <xf numFmtId="0" fontId="6" fillId="0" borderId="23" xfId="0" applyFont="1" applyBorder="1" applyAlignment="1" applyProtection="1">
      <alignment horizontal="left" vertical="center" wrapText="1"/>
      <protection locked="0"/>
    </xf>
    <xf numFmtId="178" fontId="6" fillId="0" borderId="112" xfId="0" applyNumberFormat="1" applyFont="1" applyBorder="1" applyAlignment="1">
      <alignment horizontal="center" vertical="center" wrapText="1"/>
    </xf>
    <xf numFmtId="0" fontId="0" fillId="4" borderId="112" xfId="0" applyFill="1" applyBorder="1" applyAlignment="1">
      <alignment horizontal="center" vertical="center" wrapText="1"/>
    </xf>
    <xf numFmtId="182" fontId="6" fillId="4" borderId="30" xfId="0" applyNumberFormat="1" applyFont="1" applyFill="1" applyBorder="1" applyAlignment="1" applyProtection="1">
      <alignment horizontal="center" vertical="center" wrapText="1"/>
      <protection locked="0"/>
    </xf>
    <xf numFmtId="182" fontId="6" fillId="0" borderId="45" xfId="0" applyNumberFormat="1" applyFont="1" applyBorder="1" applyAlignment="1" applyProtection="1">
      <alignment horizontal="center" vertical="center" wrapText="1"/>
      <protection locked="0"/>
    </xf>
    <xf numFmtId="182" fontId="6" fillId="0" borderId="16" xfId="0" applyNumberFormat="1" applyFont="1" applyBorder="1" applyAlignment="1" applyProtection="1">
      <alignment horizontal="center" vertical="center" wrapText="1"/>
      <protection locked="0"/>
    </xf>
    <xf numFmtId="178" fontId="6" fillId="0" borderId="16" xfId="0" applyNumberFormat="1" applyFont="1" applyBorder="1" applyAlignment="1" applyProtection="1">
      <alignment horizontal="center" vertical="center" wrapText="1"/>
      <protection locked="0"/>
    </xf>
    <xf numFmtId="0" fontId="0" fillId="0" borderId="45" xfId="0" applyBorder="1" applyAlignment="1">
      <alignment horizontal="center" vertical="center" wrapText="1"/>
    </xf>
    <xf numFmtId="182" fontId="6" fillId="0" borderId="41" xfId="0" applyNumberFormat="1" applyFont="1" applyBorder="1" applyAlignment="1" applyProtection="1">
      <alignment horizontal="center" vertical="center" wrapText="1"/>
      <protection locked="0"/>
    </xf>
    <xf numFmtId="178" fontId="6" fillId="0" borderId="41" xfId="0" applyNumberFormat="1" applyFont="1" applyBorder="1" applyAlignment="1" applyProtection="1">
      <alignment horizontal="center" vertical="center" wrapText="1"/>
      <protection locked="0"/>
    </xf>
    <xf numFmtId="180" fontId="26" fillId="0" borderId="1" xfId="0" applyNumberFormat="1" applyFont="1" applyBorder="1" applyAlignment="1">
      <alignment horizontal="center" vertical="center"/>
    </xf>
    <xf numFmtId="180" fontId="26" fillId="0" borderId="0" xfId="0" applyNumberFormat="1" applyFont="1" applyBorder="1" applyAlignment="1">
      <alignment horizontal="center" vertical="center"/>
    </xf>
    <xf numFmtId="180" fontId="26" fillId="0" borderId="2" xfId="0" applyNumberFormat="1" applyFont="1" applyBorder="1" applyAlignment="1">
      <alignment horizontal="center" vertical="center"/>
    </xf>
    <xf numFmtId="0" fontId="87" fillId="0" borderId="0" xfId="0" applyFont="1">
      <alignment vertical="center"/>
    </xf>
    <xf numFmtId="0" fontId="88" fillId="0" borderId="0" xfId="0" applyFont="1">
      <alignment vertical="center"/>
    </xf>
    <xf numFmtId="0" fontId="22" fillId="0" borderId="0" xfId="0" applyFont="1">
      <alignment vertical="center"/>
    </xf>
    <xf numFmtId="0" fontId="48" fillId="5" borderId="140" xfId="0" applyFont="1" applyFill="1" applyBorder="1" applyAlignment="1">
      <alignment horizontal="center" vertical="center"/>
    </xf>
    <xf numFmtId="0" fontId="22" fillId="5" borderId="140" xfId="0" applyFont="1" applyFill="1" applyBorder="1" applyAlignment="1">
      <alignment horizontal="center" vertical="center"/>
    </xf>
    <xf numFmtId="0" fontId="22" fillId="0" borderId="59" xfId="0" applyFont="1" applyBorder="1">
      <alignment vertical="center"/>
    </xf>
    <xf numFmtId="0" fontId="22" fillId="0" borderId="60" xfId="0" applyFont="1" applyBorder="1">
      <alignment vertical="center"/>
    </xf>
    <xf numFmtId="0" fontId="22" fillId="0" borderId="59" xfId="2" applyFont="1" applyBorder="1">
      <alignment vertical="center"/>
    </xf>
    <xf numFmtId="0" fontId="22" fillId="0" borderId="59" xfId="2" applyFont="1" applyBorder="1" applyAlignment="1">
      <alignment horizontal="center" vertical="center"/>
    </xf>
    <xf numFmtId="0" fontId="22" fillId="0" borderId="77" xfId="2" applyFont="1" applyBorder="1">
      <alignment vertical="center"/>
    </xf>
    <xf numFmtId="0" fontId="22" fillId="0" borderId="60" xfId="2" applyFont="1" applyBorder="1">
      <alignment vertical="center"/>
    </xf>
    <xf numFmtId="0" fontId="22" fillId="0" borderId="55" xfId="0" applyFont="1" applyBorder="1">
      <alignment vertical="center"/>
    </xf>
    <xf numFmtId="0" fontId="22" fillId="0" borderId="56" xfId="0" applyFont="1" applyBorder="1">
      <alignment vertical="center"/>
    </xf>
    <xf numFmtId="0" fontId="2" fillId="0" borderId="216" xfId="0" applyFont="1" applyBorder="1" applyAlignment="1">
      <alignment horizontal="center" vertical="center" wrapText="1"/>
    </xf>
    <xf numFmtId="0" fontId="2" fillId="0" borderId="217" xfId="0" applyFont="1" applyBorder="1" applyAlignment="1">
      <alignment horizontal="center" vertical="center" wrapText="1"/>
    </xf>
    <xf numFmtId="0" fontId="2" fillId="0" borderId="222" xfId="0" applyFont="1" applyBorder="1" applyAlignment="1">
      <alignment horizontal="center" vertical="center" wrapText="1"/>
    </xf>
    <xf numFmtId="0" fontId="2" fillId="0" borderId="226" xfId="0" applyFont="1" applyBorder="1" applyAlignment="1">
      <alignment horizontal="justify" vertical="center" wrapText="1"/>
    </xf>
    <xf numFmtId="0" fontId="2" fillId="0" borderId="221" xfId="0" applyFont="1" applyBorder="1" applyAlignment="1">
      <alignment horizontal="center" vertical="center" wrapText="1"/>
    </xf>
    <xf numFmtId="0" fontId="2" fillId="0" borderId="225" xfId="0" applyFont="1" applyBorder="1" applyAlignment="1">
      <alignment horizontal="center" vertical="center" wrapText="1"/>
    </xf>
    <xf numFmtId="0" fontId="9" fillId="0" borderId="0" xfId="0" applyFont="1">
      <alignment vertical="center"/>
    </xf>
    <xf numFmtId="0" fontId="9" fillId="4" borderId="188" xfId="0" applyFont="1" applyFill="1" applyBorder="1" applyAlignment="1">
      <alignment horizontal="center" vertical="center"/>
    </xf>
    <xf numFmtId="0" fontId="22" fillId="0" borderId="145" xfId="0" applyFont="1" applyBorder="1" applyAlignment="1" applyProtection="1">
      <alignment horizontal="right" vertical="center"/>
      <protection locked="0"/>
    </xf>
    <xf numFmtId="0" fontId="6" fillId="0" borderId="0" xfId="0" applyFont="1" applyBorder="1" applyAlignment="1">
      <alignment horizontal="center" vertical="center"/>
    </xf>
    <xf numFmtId="0" fontId="6" fillId="0" borderId="0" xfId="0" applyFont="1" applyAlignment="1">
      <alignment horizontal="center" vertical="center"/>
    </xf>
    <xf numFmtId="0" fontId="3" fillId="0" borderId="0" xfId="0" applyFont="1" applyBorder="1" applyAlignment="1">
      <alignment horizontal="center" vertical="center" wrapText="1"/>
    </xf>
    <xf numFmtId="0" fontId="8" fillId="0" borderId="227" xfId="0" applyFont="1" applyBorder="1" applyAlignment="1">
      <alignment horizontal="center" vertical="center"/>
    </xf>
    <xf numFmtId="41" fontId="8" fillId="0" borderId="110" xfId="4" applyFont="1" applyBorder="1">
      <alignment vertical="center"/>
    </xf>
    <xf numFmtId="0" fontId="8" fillId="0" borderId="110" xfId="0" applyFont="1" applyBorder="1">
      <alignment vertical="center"/>
    </xf>
    <xf numFmtId="41" fontId="8" fillId="0" borderId="110" xfId="0" applyNumberFormat="1" applyFont="1" applyBorder="1">
      <alignment vertical="center"/>
    </xf>
    <xf numFmtId="0" fontId="8" fillId="10" borderId="227" xfId="0" applyFont="1" applyFill="1" applyBorder="1" applyAlignment="1">
      <alignment horizontal="center" vertical="center"/>
    </xf>
    <xf numFmtId="0" fontId="8" fillId="0" borderId="227" xfId="0" applyFont="1" applyBorder="1">
      <alignment vertical="center"/>
    </xf>
    <xf numFmtId="0" fontId="8" fillId="0" borderId="0" xfId="0" applyFont="1" applyBorder="1">
      <alignment vertical="center"/>
    </xf>
    <xf numFmtId="0" fontId="33" fillId="0" borderId="0" xfId="0" applyFont="1" applyBorder="1" applyAlignment="1">
      <alignment vertical="center" wrapText="1"/>
    </xf>
    <xf numFmtId="0" fontId="0" fillId="0" borderId="0" xfId="0" applyAlignment="1">
      <alignment vertical="center"/>
    </xf>
    <xf numFmtId="0" fontId="22" fillId="5" borderId="139" xfId="0" applyFont="1" applyFill="1" applyBorder="1" applyAlignment="1">
      <alignment horizontal="center" vertical="center" wrapText="1"/>
    </xf>
    <xf numFmtId="0" fontId="0" fillId="0" borderId="21" xfId="0" applyBorder="1" applyAlignment="1">
      <alignment horizontal="center" vertical="center" wrapText="1"/>
    </xf>
    <xf numFmtId="0" fontId="32" fillId="0" borderId="0" xfId="0" applyFont="1" applyBorder="1" applyAlignment="1">
      <alignment horizontal="justify" vertical="center" wrapText="1"/>
    </xf>
    <xf numFmtId="0" fontId="22" fillId="0" borderId="0" xfId="0" applyFont="1" applyBorder="1" applyAlignment="1" applyProtection="1">
      <alignment horizontal="center" vertical="center"/>
      <protection locked="0"/>
    </xf>
    <xf numFmtId="0" fontId="22" fillId="0" borderId="42" xfId="0" applyFont="1" applyBorder="1" applyAlignment="1" applyProtection="1">
      <alignment horizontal="center" vertical="center"/>
      <protection locked="0"/>
    </xf>
    <xf numFmtId="0" fontId="22" fillId="4" borderId="139" xfId="0" applyFont="1" applyFill="1" applyBorder="1" applyAlignment="1">
      <alignment horizontal="center" vertical="center" wrapText="1"/>
    </xf>
    <xf numFmtId="0" fontId="22" fillId="0" borderId="140" xfId="0" applyFont="1" applyBorder="1" applyAlignment="1" applyProtection="1">
      <alignment horizontal="center" vertical="center"/>
      <protection locked="0"/>
    </xf>
    <xf numFmtId="0" fontId="22" fillId="0" borderId="16" xfId="0" applyFont="1" applyBorder="1" applyAlignment="1" applyProtection="1">
      <alignment horizontal="center" vertical="center"/>
      <protection locked="0"/>
    </xf>
    <xf numFmtId="0" fontId="22" fillId="0" borderId="26" xfId="0" applyFont="1" applyBorder="1">
      <alignment vertical="center"/>
    </xf>
    <xf numFmtId="0" fontId="22" fillId="0" borderId="26" xfId="0" applyFont="1" applyBorder="1" applyAlignment="1">
      <alignment horizontal="right" vertical="center"/>
    </xf>
    <xf numFmtId="0" fontId="22" fillId="0" borderId="27" xfId="0" applyFont="1" applyBorder="1" applyAlignment="1">
      <alignment vertical="center" wrapText="1"/>
    </xf>
    <xf numFmtId="0" fontId="22" fillId="4" borderId="141" xfId="0" applyFont="1" applyFill="1" applyBorder="1" applyAlignment="1">
      <alignment horizontal="center" vertical="center" wrapText="1"/>
    </xf>
    <xf numFmtId="0" fontId="22" fillId="4" borderId="142" xfId="0" applyFont="1" applyFill="1" applyBorder="1" applyAlignment="1">
      <alignment horizontal="center" vertical="center" wrapText="1"/>
    </xf>
    <xf numFmtId="0" fontId="48" fillId="0" borderId="0" xfId="0" applyFont="1" applyAlignment="1">
      <alignment horizontal="left" vertical="center"/>
    </xf>
    <xf numFmtId="0" fontId="22" fillId="5" borderId="41" xfId="0" applyFont="1" applyFill="1" applyBorder="1" applyAlignment="1">
      <alignment horizontal="center" vertical="center" wrapText="1"/>
    </xf>
    <xf numFmtId="0" fontId="22" fillId="5" borderId="42" xfId="0" applyFont="1" applyFill="1" applyBorder="1" applyAlignment="1">
      <alignment horizontal="center" vertical="center" wrapText="1"/>
    </xf>
    <xf numFmtId="0" fontId="22" fillId="0" borderId="1" xfId="0" applyFont="1" applyBorder="1">
      <alignment vertical="center"/>
    </xf>
    <xf numFmtId="0" fontId="22" fillId="0" borderId="0" xfId="0" applyFont="1" applyBorder="1">
      <alignment vertical="center"/>
    </xf>
    <xf numFmtId="0" fontId="22" fillId="0" borderId="0" xfId="0" applyFont="1" applyBorder="1" applyAlignment="1">
      <alignment horizontal="right" vertical="center"/>
    </xf>
    <xf numFmtId="0" fontId="22" fillId="0" borderId="2" xfId="0" applyFont="1" applyBorder="1" applyAlignment="1">
      <alignment vertical="center" wrapText="1"/>
    </xf>
    <xf numFmtId="0" fontId="22" fillId="4" borderId="48" xfId="0" applyFont="1" applyFill="1" applyBorder="1" applyAlignment="1">
      <alignment horizontal="center" vertical="center" wrapText="1"/>
    </xf>
    <xf numFmtId="0" fontId="22" fillId="5" borderId="30" xfId="0" applyFont="1" applyFill="1" applyBorder="1" applyAlignment="1">
      <alignment horizontal="center" vertical="center" wrapText="1"/>
    </xf>
    <xf numFmtId="0" fontId="22" fillId="4" borderId="210" xfId="0" applyFont="1" applyFill="1" applyBorder="1" applyAlignment="1">
      <alignment horizontal="center" vertical="center" wrapText="1"/>
    </xf>
    <xf numFmtId="0" fontId="22" fillId="5" borderId="82" xfId="0" applyFont="1" applyFill="1" applyBorder="1" applyAlignment="1">
      <alignment horizontal="center" vertical="center" wrapText="1"/>
    </xf>
    <xf numFmtId="0" fontId="29" fillId="5" borderId="76" xfId="0" applyFont="1" applyFill="1" applyBorder="1" applyAlignment="1">
      <alignment horizontal="center" vertical="center"/>
    </xf>
    <xf numFmtId="0" fontId="29" fillId="4" borderId="76" xfId="0" applyFont="1" applyFill="1" applyBorder="1" applyAlignment="1">
      <alignment horizontal="center" vertical="center"/>
    </xf>
    <xf numFmtId="0" fontId="22" fillId="0" borderId="76" xfId="0" applyFont="1" applyBorder="1" applyAlignment="1">
      <alignment horizontal="center" vertical="center"/>
    </xf>
    <xf numFmtId="0" fontId="22" fillId="4" borderId="76" xfId="0" applyFont="1" applyFill="1" applyBorder="1" applyAlignment="1">
      <alignment horizontal="center" vertical="center"/>
    </xf>
    <xf numFmtId="0" fontId="22" fillId="0" borderId="164" xfId="0" applyFont="1" applyBorder="1" applyAlignment="1">
      <alignment horizontal="center" vertical="center"/>
    </xf>
    <xf numFmtId="0" fontId="29" fillId="5" borderId="33" xfId="0" applyFont="1" applyFill="1" applyBorder="1" applyAlignment="1">
      <alignment horizontal="center" vertical="center" wrapText="1"/>
    </xf>
    <xf numFmtId="0" fontId="0" fillId="0" borderId="0" xfId="0" applyFont="1" applyAlignment="1">
      <alignment horizontal="center" vertical="center"/>
    </xf>
    <xf numFmtId="0" fontId="6" fillId="4" borderId="30" xfId="0" applyFont="1" applyFill="1" applyBorder="1" applyAlignment="1">
      <alignment horizontal="center" vertical="center" wrapText="1"/>
    </xf>
    <xf numFmtId="0" fontId="6" fillId="4" borderId="19"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0" borderId="0" xfId="0" applyFont="1" applyBorder="1" applyAlignment="1">
      <alignment horizontal="left" vertical="center" wrapText="1"/>
    </xf>
    <xf numFmtId="0" fontId="6" fillId="0" borderId="16" xfId="0" applyFont="1" applyBorder="1" applyAlignment="1">
      <alignment horizontal="center" vertical="center"/>
    </xf>
    <xf numFmtId="0" fontId="2" fillId="0" borderId="129" xfId="0" applyFont="1" applyBorder="1" applyAlignment="1">
      <alignment horizontal="center" vertical="center" wrapText="1"/>
    </xf>
    <xf numFmtId="0" fontId="39" fillId="4" borderId="129" xfId="0" applyFont="1" applyFill="1" applyBorder="1" applyAlignment="1">
      <alignment horizontal="center" vertical="center" wrapText="1"/>
    </xf>
    <xf numFmtId="0" fontId="6" fillId="0" borderId="0" xfId="0" applyFont="1" applyAlignment="1">
      <alignment horizontal="center" vertical="center"/>
    </xf>
    <xf numFmtId="180" fontId="26" fillId="0" borderId="0" xfId="0" applyNumberFormat="1" applyFont="1" applyAlignment="1">
      <alignment horizontal="center" vertical="center"/>
    </xf>
    <xf numFmtId="0" fontId="26" fillId="0" borderId="0" xfId="0" applyFont="1" applyAlignment="1">
      <alignment horizontal="center" vertical="center"/>
    </xf>
    <xf numFmtId="0" fontId="3" fillId="0" borderId="0" xfId="0" applyFont="1" applyAlignment="1">
      <alignment horizontal="center" vertical="center" wrapText="1"/>
    </xf>
    <xf numFmtId="0" fontId="6" fillId="0" borderId="61" xfId="0" applyFont="1" applyBorder="1" applyAlignment="1">
      <alignment horizontal="center" vertical="center"/>
    </xf>
    <xf numFmtId="0" fontId="9" fillId="4" borderId="96" xfId="0" applyFont="1" applyFill="1" applyBorder="1" applyAlignment="1">
      <alignment horizontal="center" vertical="center"/>
    </xf>
    <xf numFmtId="0" fontId="9" fillId="4" borderId="101" xfId="0" applyFont="1" applyFill="1" applyBorder="1" applyAlignment="1">
      <alignment horizontal="center" vertical="center"/>
    </xf>
    <xf numFmtId="180" fontId="6" fillId="0" borderId="0" xfId="0" applyNumberFormat="1" applyFont="1" applyAlignment="1">
      <alignment horizontal="center" vertical="center"/>
    </xf>
    <xf numFmtId="0" fontId="0" fillId="0" borderId="21" xfId="0" applyBorder="1" applyAlignment="1">
      <alignment horizontal="left" vertical="center" wrapText="1"/>
    </xf>
    <xf numFmtId="0" fontId="73" fillId="0" borderId="0" xfId="0" applyFont="1" applyBorder="1" applyAlignment="1">
      <alignment horizontal="right" vertical="top" shrinkToFit="1"/>
    </xf>
    <xf numFmtId="0" fontId="64" fillId="0" borderId="0" xfId="0" applyFont="1" applyBorder="1" applyAlignment="1">
      <alignment vertical="center"/>
    </xf>
    <xf numFmtId="0" fontId="0" fillId="0" borderId="0" xfId="0" applyBorder="1" applyAlignment="1">
      <alignment horizontal="left" vertical="center" wrapText="1"/>
    </xf>
    <xf numFmtId="0" fontId="7" fillId="5" borderId="0" xfId="0" applyFont="1" applyFill="1" applyBorder="1" applyAlignment="1">
      <alignment horizontal="left" vertical="center" wrapText="1"/>
    </xf>
    <xf numFmtId="0" fontId="7" fillId="5" borderId="26" xfId="0" applyFont="1" applyFill="1" applyBorder="1" applyAlignment="1">
      <alignment horizontal="left" vertical="center" wrapText="1"/>
    </xf>
    <xf numFmtId="0" fontId="7" fillId="0" borderId="36" xfId="0" applyFont="1" applyBorder="1" applyAlignment="1" applyProtection="1">
      <alignment horizontal="center" vertical="center" wrapText="1"/>
      <protection locked="0"/>
    </xf>
    <xf numFmtId="0" fontId="9" fillId="4" borderId="149" xfId="0" applyFont="1" applyFill="1" applyBorder="1" applyAlignment="1">
      <alignment horizontal="center" vertical="center" wrapText="1"/>
    </xf>
    <xf numFmtId="0" fontId="9" fillId="4" borderId="154" xfId="0" applyFont="1" applyFill="1" applyBorder="1" applyAlignment="1">
      <alignment horizontal="center" vertical="center" wrapText="1"/>
    </xf>
    <xf numFmtId="0" fontId="9" fillId="4" borderId="150" xfId="0" applyFont="1" applyFill="1" applyBorder="1" applyAlignment="1">
      <alignment horizontal="center" vertical="center" wrapText="1"/>
    </xf>
    <xf numFmtId="0" fontId="9" fillId="4" borderId="161" xfId="0" applyFont="1" applyFill="1" applyBorder="1" applyAlignment="1">
      <alignment horizontal="center" vertical="center" wrapText="1"/>
    </xf>
    <xf numFmtId="0" fontId="9" fillId="4" borderId="103" xfId="0" applyFont="1" applyFill="1" applyBorder="1" applyAlignment="1">
      <alignment horizontal="center" vertical="center" wrapText="1"/>
    </xf>
    <xf numFmtId="0" fontId="9" fillId="4" borderId="153" xfId="0" applyFont="1" applyFill="1" applyBorder="1" applyAlignment="1">
      <alignment horizontal="center" vertical="center" wrapText="1"/>
    </xf>
    <xf numFmtId="0" fontId="6" fillId="4" borderId="64" xfId="0" applyFont="1" applyFill="1" applyBorder="1" applyAlignment="1">
      <alignment horizontal="center" vertical="center" wrapText="1"/>
    </xf>
    <xf numFmtId="49" fontId="35" fillId="0" borderId="0" xfId="3" applyNumberFormat="1" applyFont="1" applyBorder="1" applyAlignment="1">
      <alignment horizontal="center" vertical="center"/>
    </xf>
    <xf numFmtId="49" fontId="35" fillId="0" borderId="0" xfId="3" applyNumberFormat="1" applyFont="1" applyAlignment="1">
      <alignment horizontal="center" vertical="center"/>
    </xf>
    <xf numFmtId="49" fontId="35" fillId="0" borderId="0" xfId="0" applyNumberFormat="1" applyFont="1">
      <alignment vertical="center"/>
    </xf>
    <xf numFmtId="0" fontId="22" fillId="0" borderId="41" xfId="0" applyFont="1" applyBorder="1" applyAlignment="1" applyProtection="1">
      <alignment horizontal="center" vertical="center"/>
      <protection locked="0"/>
    </xf>
    <xf numFmtId="176" fontId="22" fillId="0" borderId="16" xfId="0" applyNumberFormat="1" applyFont="1" applyBorder="1" applyAlignment="1" applyProtection="1">
      <alignment horizontal="center" vertical="center"/>
      <protection locked="0"/>
    </xf>
    <xf numFmtId="0" fontId="22" fillId="0" borderId="16" xfId="0" applyFont="1" applyBorder="1" applyAlignment="1">
      <alignment horizontal="center" vertical="center"/>
    </xf>
    <xf numFmtId="0" fontId="22" fillId="4" borderId="16" xfId="0" applyFont="1" applyFill="1" applyBorder="1" applyAlignment="1">
      <alignment horizontal="center" vertical="center" wrapText="1"/>
    </xf>
    <xf numFmtId="0" fontId="22" fillId="4" borderId="19" xfId="0" applyFont="1" applyFill="1" applyBorder="1" applyAlignment="1">
      <alignment horizontal="center" vertical="center" wrapText="1"/>
    </xf>
    <xf numFmtId="0" fontId="7" fillId="0" borderId="0" xfId="0" applyFont="1" applyBorder="1" applyAlignment="1" applyProtection="1">
      <alignment horizontal="center" vertical="center" wrapText="1"/>
      <protection locked="0"/>
    </xf>
    <xf numFmtId="0" fontId="7" fillId="0" borderId="0" xfId="0" applyNumberFormat="1" applyFont="1" applyBorder="1" applyAlignment="1">
      <alignment horizontal="left" vertical="center" wrapText="1"/>
    </xf>
    <xf numFmtId="178" fontId="9" fillId="0" borderId="231" xfId="0" applyNumberFormat="1" applyFont="1" applyBorder="1" applyAlignment="1" applyProtection="1">
      <alignment horizontal="center" vertical="center" wrapText="1"/>
      <protection locked="0"/>
    </xf>
    <xf numFmtId="178" fontId="9" fillId="0" borderId="82" xfId="0" applyNumberFormat="1" applyFont="1" applyBorder="1" applyAlignment="1" applyProtection="1">
      <alignment horizontal="center" vertical="center" wrapText="1"/>
      <protection locked="0"/>
    </xf>
    <xf numFmtId="178" fontId="9" fillId="0" borderId="232" xfId="0" applyNumberFormat="1" applyFont="1" applyBorder="1" applyAlignment="1">
      <alignment horizontal="center" vertical="center" wrapText="1"/>
    </xf>
    <xf numFmtId="0" fontId="6" fillId="5" borderId="0" xfId="0" applyFont="1" applyFill="1" applyBorder="1" applyAlignment="1">
      <alignment horizontal="center" vertical="center" wrapText="1"/>
    </xf>
    <xf numFmtId="49" fontId="85" fillId="11" borderId="88" xfId="3" applyNumberFormat="1" applyFont="1" applyFill="1" applyBorder="1" applyAlignment="1">
      <alignment horizontal="center" vertical="center"/>
    </xf>
    <xf numFmtId="49" fontId="85" fillId="11" borderId="92" xfId="3" applyNumberFormat="1" applyFont="1" applyFill="1" applyBorder="1" applyAlignment="1">
      <alignment horizontal="center" vertical="center"/>
    </xf>
    <xf numFmtId="49" fontId="85" fillId="11" borderId="213" xfId="3" applyNumberFormat="1" applyFont="1" applyFill="1" applyBorder="1" applyAlignment="1">
      <alignment horizontal="center" vertical="center"/>
    </xf>
    <xf numFmtId="49" fontId="85" fillId="2" borderId="88" xfId="3" applyNumberFormat="1" applyFont="1" applyFill="1" applyBorder="1" applyAlignment="1">
      <alignment horizontal="center" vertical="center"/>
    </xf>
    <xf numFmtId="49" fontId="85" fillId="2" borderId="92" xfId="3" applyNumberFormat="1" applyFont="1" applyFill="1" applyBorder="1" applyAlignment="1">
      <alignment horizontal="center" vertical="center"/>
    </xf>
    <xf numFmtId="49" fontId="85" fillId="14" borderId="213" xfId="3" applyNumberFormat="1" applyFont="1" applyFill="1" applyBorder="1" applyAlignment="1">
      <alignment horizontal="center" vertical="center" wrapText="1"/>
    </xf>
    <xf numFmtId="49" fontId="85" fillId="14" borderId="88" xfId="3" applyNumberFormat="1" applyFont="1" applyFill="1" applyBorder="1" applyAlignment="1">
      <alignment horizontal="center" vertical="center" wrapText="1"/>
    </xf>
    <xf numFmtId="49" fontId="85" fillId="14" borderId="92" xfId="3" applyNumberFormat="1" applyFont="1" applyFill="1" applyBorder="1" applyAlignment="1">
      <alignment horizontal="center" vertical="center" wrapText="1"/>
    </xf>
    <xf numFmtId="49" fontId="96" fillId="10" borderId="31" xfId="1" applyNumberFormat="1" applyFont="1" applyFill="1" applyBorder="1" applyAlignment="1">
      <alignment horizontal="center" vertical="center"/>
    </xf>
    <xf numFmtId="49" fontId="96" fillId="10" borderId="36" xfId="1" applyNumberFormat="1" applyFont="1" applyFill="1" applyBorder="1" applyAlignment="1">
      <alignment horizontal="center" vertical="center"/>
    </xf>
    <xf numFmtId="49" fontId="96" fillId="10" borderId="42" xfId="1" applyNumberFormat="1" applyFont="1" applyFill="1" applyBorder="1" applyAlignment="1">
      <alignment horizontal="center" vertical="center"/>
    </xf>
    <xf numFmtId="49" fontId="96" fillId="10" borderId="33" xfId="1" applyNumberFormat="1" applyFont="1" applyFill="1" applyBorder="1" applyAlignment="1">
      <alignment horizontal="center" vertical="center"/>
    </xf>
    <xf numFmtId="49" fontId="96" fillId="14" borderId="44" xfId="1" applyNumberFormat="1" applyFont="1" applyFill="1" applyBorder="1" applyAlignment="1">
      <alignment horizontal="center" vertical="center"/>
    </xf>
    <xf numFmtId="49" fontId="96" fillId="14" borderId="36" xfId="1" applyNumberFormat="1" applyFont="1" applyFill="1" applyBorder="1" applyAlignment="1">
      <alignment horizontal="center" vertical="center"/>
    </xf>
    <xf numFmtId="49" fontId="96" fillId="14" borderId="42" xfId="1" applyNumberFormat="1" applyFont="1" applyFill="1" applyBorder="1" applyAlignment="1">
      <alignment horizontal="center" vertical="center"/>
    </xf>
    <xf numFmtId="49" fontId="96" fillId="11" borderId="36" xfId="1" applyNumberFormat="1" applyFont="1" applyFill="1" applyBorder="1" applyAlignment="1">
      <alignment horizontal="center" vertical="center"/>
    </xf>
    <xf numFmtId="0" fontId="96" fillId="11" borderId="155" xfId="1" applyFont="1" applyFill="1" applyBorder="1" applyAlignment="1">
      <alignment horizontal="center" vertical="center"/>
    </xf>
    <xf numFmtId="49" fontId="85" fillId="11" borderId="30" xfId="3" applyNumberFormat="1" applyFont="1" applyFill="1" applyBorder="1" applyAlignment="1">
      <alignment horizontal="left" vertical="center"/>
    </xf>
    <xf numFmtId="49" fontId="85" fillId="11" borderId="16" xfId="3" applyNumberFormat="1" applyFont="1" applyFill="1" applyBorder="1" applyAlignment="1">
      <alignment horizontal="left" vertical="center"/>
    </xf>
    <xf numFmtId="49" fontId="85" fillId="11" borderId="41" xfId="3" applyNumberFormat="1" applyFont="1" applyFill="1" applyBorder="1" applyAlignment="1">
      <alignment horizontal="left" vertical="center"/>
    </xf>
    <xf numFmtId="49" fontId="85" fillId="11" borderId="116" xfId="3" applyNumberFormat="1" applyFont="1" applyFill="1" applyBorder="1" applyAlignment="1">
      <alignment horizontal="left" vertical="center"/>
    </xf>
    <xf numFmtId="49" fontId="85" fillId="10" borderId="16" xfId="3" applyNumberFormat="1" applyFont="1" applyFill="1" applyBorder="1" applyAlignment="1">
      <alignment horizontal="left" vertical="center"/>
    </xf>
    <xf numFmtId="49" fontId="85" fillId="10" borderId="41" xfId="3" applyNumberFormat="1" applyFont="1" applyFill="1" applyBorder="1" applyAlignment="1">
      <alignment horizontal="left" vertical="center"/>
    </xf>
    <xf numFmtId="49" fontId="85" fillId="14" borderId="43" xfId="3" applyNumberFormat="1" applyFont="1" applyFill="1" applyBorder="1" applyAlignment="1">
      <alignment horizontal="left" vertical="center"/>
    </xf>
    <xf numFmtId="49" fontId="85" fillId="14" borderId="16" xfId="3" applyNumberFormat="1" applyFont="1" applyFill="1" applyBorder="1" applyAlignment="1">
      <alignment horizontal="left" vertical="center"/>
    </xf>
    <xf numFmtId="49" fontId="85" fillId="14" borderId="41" xfId="3" applyNumberFormat="1" applyFont="1" applyFill="1" applyBorder="1" applyAlignment="1">
      <alignment horizontal="left" vertical="center"/>
    </xf>
    <xf numFmtId="49" fontId="85" fillId="10" borderId="30" xfId="3" applyNumberFormat="1" applyFont="1" applyFill="1" applyBorder="1" applyAlignment="1">
      <alignment horizontal="left" vertical="center"/>
    </xf>
    <xf numFmtId="49" fontId="85" fillId="10" borderId="19" xfId="3" applyNumberFormat="1" applyFont="1" applyFill="1" applyBorder="1" applyAlignment="1">
      <alignment horizontal="left" vertical="center"/>
    </xf>
    <xf numFmtId="49" fontId="85" fillId="10" borderId="213" xfId="3" applyNumberFormat="1" applyFont="1" applyFill="1" applyBorder="1" applyAlignment="1">
      <alignment horizontal="center" vertical="center" wrapText="1"/>
    </xf>
    <xf numFmtId="49" fontId="85" fillId="10" borderId="88" xfId="3" applyNumberFormat="1" applyFont="1" applyFill="1" applyBorder="1" applyAlignment="1">
      <alignment horizontal="center" vertical="center" wrapText="1"/>
    </xf>
    <xf numFmtId="49" fontId="85" fillId="10" borderId="92" xfId="3" applyNumberFormat="1" applyFont="1" applyFill="1" applyBorder="1" applyAlignment="1">
      <alignment horizontal="center" vertical="center" wrapText="1"/>
    </xf>
    <xf numFmtId="49" fontId="85" fillId="2" borderId="43" xfId="3" applyNumberFormat="1" applyFont="1" applyFill="1" applyBorder="1" applyAlignment="1">
      <alignment horizontal="left" vertical="center"/>
    </xf>
    <xf numFmtId="49" fontId="96" fillId="2" borderId="44" xfId="1" applyNumberFormat="1" applyFont="1" applyFill="1" applyBorder="1" applyAlignment="1">
      <alignment horizontal="center" vertical="center"/>
    </xf>
    <xf numFmtId="49" fontId="85" fillId="2" borderId="16" xfId="3" applyNumberFormat="1" applyFont="1" applyFill="1" applyBorder="1" applyAlignment="1">
      <alignment horizontal="left" vertical="center"/>
    </xf>
    <xf numFmtId="49" fontId="96" fillId="2" borderId="36" xfId="1" applyNumberFormat="1" applyFont="1" applyFill="1" applyBorder="1" applyAlignment="1">
      <alignment horizontal="center" vertical="center"/>
    </xf>
    <xf numFmtId="49" fontId="85" fillId="2" borderId="19" xfId="3" applyNumberFormat="1" applyFont="1" applyFill="1" applyBorder="1" applyAlignment="1">
      <alignment horizontal="left" vertical="center"/>
    </xf>
    <xf numFmtId="49" fontId="96" fillId="2" borderId="33" xfId="1" applyNumberFormat="1" applyFont="1" applyFill="1" applyBorder="1" applyAlignment="1">
      <alignment horizontal="center" vertical="center"/>
    </xf>
    <xf numFmtId="49" fontId="85" fillId="4" borderId="189" xfId="3" applyNumberFormat="1" applyFont="1" applyFill="1" applyBorder="1" applyAlignment="1">
      <alignment horizontal="left" vertical="center"/>
    </xf>
    <xf numFmtId="49" fontId="96" fillId="4" borderId="190" xfId="1" applyNumberFormat="1" applyFont="1" applyFill="1" applyBorder="1" applyAlignment="1">
      <alignment horizontal="center" vertical="center"/>
    </xf>
    <xf numFmtId="49" fontId="85" fillId="15" borderId="213" xfId="3" applyNumberFormat="1" applyFont="1" applyFill="1" applyBorder="1" applyAlignment="1">
      <alignment horizontal="center" vertical="center" wrapText="1"/>
    </xf>
    <xf numFmtId="49" fontId="85" fillId="15" borderId="30" xfId="3" applyNumberFormat="1" applyFont="1" applyFill="1" applyBorder="1" applyAlignment="1">
      <alignment horizontal="left" vertical="center"/>
    </xf>
    <xf numFmtId="49" fontId="96" fillId="15" borderId="31" xfId="1" applyNumberFormat="1" applyFont="1" applyFill="1" applyBorder="1" applyAlignment="1">
      <alignment horizontal="center" vertical="center"/>
    </xf>
    <xf numFmtId="49" fontId="85" fillId="15" borderId="92" xfId="3" applyNumberFormat="1" applyFont="1" applyFill="1" applyBorder="1" applyAlignment="1">
      <alignment horizontal="center" vertical="center" wrapText="1"/>
    </xf>
    <xf numFmtId="49" fontId="85" fillId="15" borderId="116" xfId="3" applyNumberFormat="1" applyFont="1" applyFill="1" applyBorder="1" applyAlignment="1">
      <alignment horizontal="left" vertical="center"/>
    </xf>
    <xf numFmtId="49" fontId="96" fillId="15" borderId="33" xfId="1" applyNumberFormat="1" applyFont="1" applyFill="1" applyBorder="1" applyAlignment="1">
      <alignment horizontal="center" vertical="center"/>
    </xf>
    <xf numFmtId="0" fontId="39" fillId="4" borderId="95" xfId="0" applyFont="1" applyFill="1" applyBorder="1" applyAlignment="1">
      <alignment horizontal="center" vertical="center" wrapText="1"/>
    </xf>
    <xf numFmtId="0" fontId="39" fillId="4" borderId="97" xfId="0" applyFont="1" applyFill="1" applyBorder="1" applyAlignment="1">
      <alignment horizontal="center" vertical="center" wrapText="1"/>
    </xf>
    <xf numFmtId="0" fontId="2" fillId="0" borderId="64" xfId="0" applyFont="1" applyBorder="1" applyAlignment="1">
      <alignment horizontal="center" vertical="center" wrapText="1"/>
    </xf>
    <xf numFmtId="0" fontId="40" fillId="0" borderId="233" xfId="0" applyFont="1" applyBorder="1" applyAlignment="1">
      <alignment horizontal="center" vertical="center" wrapText="1"/>
    </xf>
    <xf numFmtId="0" fontId="39" fillId="4" borderId="237" xfId="0" applyFont="1" applyFill="1" applyBorder="1" applyAlignment="1">
      <alignment horizontal="center" vertical="center" wrapText="1"/>
    </xf>
    <xf numFmtId="0" fontId="27" fillId="4" borderId="237" xfId="0" applyFont="1" applyFill="1" applyBorder="1" applyAlignment="1">
      <alignment horizontal="center" vertical="center" wrapText="1"/>
    </xf>
    <xf numFmtId="0" fontId="42" fillId="0" borderId="240" xfId="0" applyFont="1" applyBorder="1" applyAlignment="1">
      <alignment horizontal="center" vertical="center" wrapText="1"/>
    </xf>
    <xf numFmtId="0" fontId="2" fillId="16" borderId="129" xfId="0" applyFont="1" applyFill="1" applyBorder="1" applyAlignment="1">
      <alignment horizontal="center" vertical="center" wrapText="1"/>
    </xf>
    <xf numFmtId="0" fontId="42" fillId="16" borderId="129" xfId="0" applyFont="1" applyFill="1" applyBorder="1" applyAlignment="1">
      <alignment horizontal="center" vertical="center" wrapText="1"/>
    </xf>
    <xf numFmtId="0" fontId="43" fillId="16" borderId="129" xfId="0" applyFont="1" applyFill="1" applyBorder="1" applyAlignment="1">
      <alignment horizontal="center" vertical="center" wrapText="1"/>
    </xf>
    <xf numFmtId="0" fontId="42" fillId="16" borderId="240" xfId="0" applyFont="1" applyFill="1" applyBorder="1" applyAlignment="1">
      <alignment horizontal="center" vertical="center" wrapText="1"/>
    </xf>
    <xf numFmtId="0" fontId="2" fillId="13" borderId="129" xfId="0" applyFont="1" applyFill="1" applyBorder="1" applyAlignment="1">
      <alignment horizontal="center" vertical="center" wrapText="1"/>
    </xf>
    <xf numFmtId="0" fontId="42" fillId="13" borderId="129" xfId="0" applyFont="1" applyFill="1" applyBorder="1" applyAlignment="1">
      <alignment horizontal="center" vertical="center" wrapText="1"/>
    </xf>
    <xf numFmtId="0" fontId="43" fillId="13" borderId="129" xfId="0" applyFont="1" applyFill="1" applyBorder="1" applyAlignment="1">
      <alignment horizontal="center" vertical="center" wrapText="1"/>
    </xf>
    <xf numFmtId="0" fontId="42" fillId="13" borderId="240" xfId="0" applyFont="1" applyFill="1" applyBorder="1" applyAlignment="1">
      <alignment horizontal="center" vertical="center" wrapText="1"/>
    </xf>
    <xf numFmtId="0" fontId="2" fillId="11" borderId="129" xfId="0" applyFont="1" applyFill="1" applyBorder="1" applyAlignment="1">
      <alignment horizontal="center" vertical="center" wrapText="1"/>
    </xf>
    <xf numFmtId="0" fontId="42" fillId="11" borderId="129" xfId="0" applyFont="1" applyFill="1" applyBorder="1" applyAlignment="1">
      <alignment horizontal="center" vertical="center" wrapText="1"/>
    </xf>
    <xf numFmtId="0" fontId="43" fillId="11" borderId="129" xfId="0" applyFont="1" applyFill="1" applyBorder="1" applyAlignment="1">
      <alignment horizontal="center" vertical="center" wrapText="1"/>
    </xf>
    <xf numFmtId="0" fontId="42" fillId="11" borderId="240" xfId="0" applyFont="1" applyFill="1" applyBorder="1" applyAlignment="1">
      <alignment horizontal="center" vertical="center" wrapText="1"/>
    </xf>
    <xf numFmtId="0" fontId="2" fillId="11" borderId="242" xfId="0" applyFont="1" applyFill="1" applyBorder="1" applyAlignment="1">
      <alignment horizontal="center" vertical="center" wrapText="1"/>
    </xf>
    <xf numFmtId="0" fontId="42" fillId="11" borderId="242" xfId="0" applyFont="1" applyFill="1" applyBorder="1" applyAlignment="1">
      <alignment horizontal="center" vertical="center" wrapText="1"/>
    </xf>
    <xf numFmtId="0" fontId="43" fillId="11" borderId="242" xfId="0" applyFont="1" applyFill="1" applyBorder="1" applyAlignment="1">
      <alignment horizontal="center" vertical="center" wrapText="1"/>
    </xf>
    <xf numFmtId="0" fontId="42" fillId="11" borderId="243" xfId="0" applyFont="1" applyFill="1" applyBorder="1" applyAlignment="1">
      <alignment horizontal="center" vertical="center" wrapText="1"/>
    </xf>
    <xf numFmtId="49" fontId="97" fillId="0" borderId="0" xfId="3" applyNumberFormat="1" applyFont="1" applyBorder="1" applyAlignment="1">
      <alignment horizontal="center" vertical="center"/>
    </xf>
    <xf numFmtId="0" fontId="27" fillId="11" borderId="30" xfId="0" applyFont="1" applyFill="1" applyBorder="1" applyAlignment="1">
      <alignment horizontal="center" vertical="center"/>
    </xf>
    <xf numFmtId="0" fontId="27" fillId="11" borderId="16" xfId="0" applyFont="1" applyFill="1" applyBorder="1" applyAlignment="1">
      <alignment horizontal="center" vertical="center"/>
    </xf>
    <xf numFmtId="0" fontId="27" fillId="11" borderId="116" xfId="0" applyFont="1" applyFill="1" applyBorder="1" applyAlignment="1">
      <alignment horizontal="center" vertical="center"/>
    </xf>
    <xf numFmtId="0" fontId="27" fillId="2" borderId="43" xfId="0" applyFont="1" applyFill="1" applyBorder="1" applyAlignment="1">
      <alignment horizontal="center" vertical="center"/>
    </xf>
    <xf numFmtId="0" fontId="27" fillId="2" borderId="16" xfId="0" applyFont="1" applyFill="1" applyBorder="1" applyAlignment="1">
      <alignment horizontal="center" vertical="center"/>
    </xf>
    <xf numFmtId="0" fontId="27" fillId="2" borderId="19" xfId="0" applyFont="1" applyFill="1" applyBorder="1" applyAlignment="1">
      <alignment horizontal="center" vertical="center"/>
    </xf>
    <xf numFmtId="0" fontId="27" fillId="14" borderId="43" xfId="0" applyFont="1" applyFill="1" applyBorder="1" applyAlignment="1">
      <alignment horizontal="center" vertical="center"/>
    </xf>
    <xf numFmtId="0" fontId="27" fillId="14" borderId="16" xfId="0" applyFont="1" applyFill="1" applyBorder="1" applyAlignment="1">
      <alignment horizontal="center" vertical="center"/>
    </xf>
    <xf numFmtId="0" fontId="27" fillId="10" borderId="30" xfId="0" applyFont="1" applyFill="1" applyBorder="1" applyAlignment="1">
      <alignment horizontal="center" vertical="center"/>
    </xf>
    <xf numFmtId="0" fontId="27" fillId="10" borderId="16" xfId="0" applyFont="1" applyFill="1" applyBorder="1" applyAlignment="1">
      <alignment horizontal="center" vertical="center"/>
    </xf>
    <xf numFmtId="0" fontId="27" fillId="10" borderId="19" xfId="0" applyFont="1" applyFill="1" applyBorder="1" applyAlignment="1">
      <alignment horizontal="center" vertical="center"/>
    </xf>
    <xf numFmtId="0" fontId="27" fillId="15" borderId="30" xfId="0" applyFont="1" applyFill="1" applyBorder="1" applyAlignment="1">
      <alignment horizontal="center" vertical="center"/>
    </xf>
    <xf numFmtId="0" fontId="27" fillId="15" borderId="19" xfId="0" applyFont="1" applyFill="1" applyBorder="1" applyAlignment="1">
      <alignment horizontal="center" vertical="center"/>
    </xf>
    <xf numFmtId="0" fontId="27" fillId="4" borderId="189" xfId="0" applyFont="1" applyFill="1" applyBorder="1" applyAlignment="1">
      <alignment horizontal="center" vertical="center"/>
    </xf>
    <xf numFmtId="49" fontId="97" fillId="0" borderId="0" xfId="3" applyNumberFormat="1" applyFont="1" applyAlignment="1">
      <alignment horizontal="center" vertical="center"/>
    </xf>
    <xf numFmtId="0" fontId="76" fillId="0" borderId="0" xfId="0" applyFont="1">
      <alignment vertical="center"/>
    </xf>
    <xf numFmtId="0" fontId="27" fillId="0" borderId="223" xfId="0" applyFont="1" applyBorder="1" applyAlignment="1">
      <alignment horizontal="center" vertical="center" wrapText="1"/>
    </xf>
    <xf numFmtId="0" fontId="27" fillId="0" borderId="124" xfId="0" applyFont="1" applyBorder="1" applyAlignment="1">
      <alignment horizontal="center" vertical="center" wrapText="1"/>
    </xf>
    <xf numFmtId="0" fontId="27" fillId="0" borderId="224" xfId="0" applyFont="1" applyBorder="1" applyAlignment="1">
      <alignment horizontal="center" vertical="center" wrapText="1"/>
    </xf>
    <xf numFmtId="0" fontId="39" fillId="9" borderId="219" xfId="0" applyFont="1" applyFill="1" applyBorder="1" applyAlignment="1">
      <alignment horizontal="center" vertical="center" wrapText="1"/>
    </xf>
    <xf numFmtId="0" fontId="39" fillId="9" borderId="215" xfId="0" applyFont="1" applyFill="1" applyBorder="1" applyAlignment="1">
      <alignment horizontal="center" vertical="center" wrapText="1"/>
    </xf>
    <xf numFmtId="0" fontId="39" fillId="9" borderId="220" xfId="0" applyFont="1" applyFill="1" applyBorder="1" applyAlignment="1">
      <alignment horizontal="center" vertical="center" wrapText="1"/>
    </xf>
    <xf numFmtId="0" fontId="0" fillId="0" borderId="2" xfId="0" applyBorder="1" applyAlignment="1">
      <alignment vertical="center"/>
    </xf>
    <xf numFmtId="0" fontId="7" fillId="0" borderId="1" xfId="0" applyFont="1" applyBorder="1" applyAlignment="1">
      <alignment horizontal="left" vertical="center" wrapText="1"/>
    </xf>
    <xf numFmtId="0" fontId="0" fillId="0" borderId="0" xfId="0" applyBorder="1" applyAlignment="1">
      <alignment vertical="center" wrapText="1"/>
    </xf>
    <xf numFmtId="0" fontId="0" fillId="0" borderId="1" xfId="0" applyBorder="1" applyAlignment="1">
      <alignment vertical="center" wrapText="1"/>
    </xf>
    <xf numFmtId="0" fontId="0" fillId="0" borderId="0" xfId="0" applyBorder="1" applyAlignment="1">
      <alignment horizontal="right" vertical="center" wrapText="1"/>
    </xf>
    <xf numFmtId="0" fontId="7" fillId="0" borderId="0" xfId="0" applyFont="1" applyBorder="1" applyAlignment="1">
      <alignment horizontal="left" vertical="center" wrapText="1"/>
    </xf>
    <xf numFmtId="0" fontId="7" fillId="0" borderId="2" xfId="0" applyFont="1" applyBorder="1" applyAlignment="1">
      <alignment horizontal="left" vertical="center" wrapText="1"/>
    </xf>
    <xf numFmtId="0" fontId="6" fillId="0" borderId="166" xfId="0" applyFont="1" applyBorder="1">
      <alignment vertical="center"/>
    </xf>
    <xf numFmtId="0" fontId="6" fillId="0" borderId="2" xfId="0" applyFont="1" applyBorder="1">
      <alignment vertical="center"/>
    </xf>
    <xf numFmtId="0" fontId="6" fillId="0" borderId="27" xfId="0" applyFont="1" applyBorder="1">
      <alignment vertical="center"/>
    </xf>
    <xf numFmtId="14" fontId="26" fillId="0" borderId="0" xfId="0" applyNumberFormat="1" applyFont="1" applyAlignment="1">
      <alignment horizontal="center" vertical="center"/>
    </xf>
    <xf numFmtId="0" fontId="0" fillId="0" borderId="2" xfId="0" applyBorder="1" applyAlignment="1">
      <alignment vertical="center"/>
    </xf>
    <xf numFmtId="0" fontId="0" fillId="0" borderId="0" xfId="0" applyBorder="1" applyAlignment="1">
      <alignment vertical="center" wrapText="1"/>
    </xf>
    <xf numFmtId="0" fontId="0" fillId="0" borderId="1" xfId="0" applyBorder="1" applyAlignment="1">
      <alignment vertical="center" wrapText="1"/>
    </xf>
    <xf numFmtId="0" fontId="0" fillId="0" borderId="0" xfId="0" applyBorder="1" applyAlignment="1">
      <alignment horizontal="right" vertical="center" wrapText="1"/>
    </xf>
    <xf numFmtId="0" fontId="74" fillId="4" borderId="65" xfId="0" applyFont="1" applyFill="1" applyBorder="1">
      <alignment vertical="center"/>
    </xf>
    <xf numFmtId="0" fontId="105" fillId="0" borderId="0" xfId="0" applyFont="1" applyAlignment="1">
      <alignment horizontal="right" vertical="center"/>
    </xf>
    <xf numFmtId="49" fontId="35" fillId="4" borderId="91" xfId="3" applyNumberFormat="1" applyFont="1" applyFill="1" applyBorder="1" applyAlignment="1">
      <alignment horizontal="center" vertical="center" wrapText="1"/>
    </xf>
    <xf numFmtId="0" fontId="2" fillId="0" borderId="124" xfId="0" applyFont="1" applyBorder="1" applyAlignment="1">
      <alignment horizontal="justify" vertical="center" wrapText="1"/>
    </xf>
    <xf numFmtId="0" fontId="33" fillId="0" borderId="0" xfId="0" applyFont="1" applyBorder="1" applyAlignment="1">
      <alignment horizontal="center" vertical="center" wrapText="1"/>
    </xf>
    <xf numFmtId="0" fontId="0" fillId="0" borderId="2" xfId="0" applyBorder="1">
      <alignment vertical="center"/>
    </xf>
    <xf numFmtId="0" fontId="33" fillId="10" borderId="254" xfId="0" applyFont="1" applyFill="1" applyBorder="1" applyAlignment="1">
      <alignment horizontal="center" vertical="center" wrapText="1"/>
    </xf>
    <xf numFmtId="0" fontId="8" fillId="0" borderId="255" xfId="0" applyFont="1" applyBorder="1">
      <alignment vertical="center"/>
    </xf>
    <xf numFmtId="0" fontId="8" fillId="10" borderId="254" xfId="0" applyFont="1" applyFill="1" applyBorder="1" applyAlignment="1">
      <alignment horizontal="center" vertical="center"/>
    </xf>
    <xf numFmtId="14" fontId="70" fillId="0" borderId="227" xfId="0" applyNumberFormat="1" applyFont="1" applyFill="1" applyBorder="1" applyAlignment="1">
      <alignment horizontal="center" vertical="center" wrapText="1"/>
    </xf>
    <xf numFmtId="186" fontId="70" fillId="0" borderId="227" xfId="0" applyNumberFormat="1" applyFont="1" applyFill="1" applyBorder="1" applyAlignment="1">
      <alignment horizontal="center" vertical="center" wrapText="1"/>
    </xf>
    <xf numFmtId="187" fontId="33" fillId="0" borderId="228" xfId="0" applyNumberFormat="1" applyFont="1" applyFill="1" applyBorder="1" applyAlignment="1">
      <alignment horizontal="right" vertical="center" wrapText="1"/>
    </xf>
    <xf numFmtId="14" fontId="33" fillId="0" borderId="260" xfId="0" applyNumberFormat="1" applyFont="1" applyBorder="1" applyAlignment="1">
      <alignment horizontal="center" vertical="center" wrapText="1"/>
    </xf>
    <xf numFmtId="14" fontId="24" fillId="0" borderId="30" xfId="0" applyNumberFormat="1" applyFont="1" applyBorder="1" applyAlignment="1" applyProtection="1">
      <alignment horizontal="center" vertical="center"/>
      <protection locked="0"/>
    </xf>
    <xf numFmtId="14" fontId="24" fillId="0" borderId="82" xfId="0" applyNumberFormat="1" applyFont="1" applyBorder="1" applyAlignment="1" applyProtection="1">
      <alignment horizontal="center" vertical="center"/>
      <protection locked="0"/>
    </xf>
    <xf numFmtId="0" fontId="6" fillId="0" borderId="0" xfId="0" applyFont="1" applyBorder="1" applyAlignment="1">
      <alignment horizontal="center" vertical="center"/>
    </xf>
    <xf numFmtId="0" fontId="36" fillId="17" borderId="248" xfId="0" applyFont="1" applyFill="1" applyBorder="1" applyAlignment="1">
      <alignment horizontal="center" vertical="center"/>
    </xf>
    <xf numFmtId="0" fontId="0" fillId="17" borderId="249" xfId="0" applyFill="1" applyBorder="1" applyAlignment="1">
      <alignment horizontal="center" vertical="center"/>
    </xf>
    <xf numFmtId="0" fontId="0" fillId="17" borderId="250" xfId="0" applyFill="1" applyBorder="1" applyAlignment="1">
      <alignment horizontal="center" vertical="center"/>
    </xf>
    <xf numFmtId="0" fontId="2" fillId="0" borderId="124" xfId="0" applyFont="1" applyBorder="1" applyAlignment="1">
      <alignment horizontal="center" vertical="center" wrapText="1"/>
    </xf>
    <xf numFmtId="0" fontId="8" fillId="0" borderId="122" xfId="0" applyFont="1" applyBorder="1" applyAlignment="1">
      <alignment vertical="center" wrapText="1"/>
    </xf>
    <xf numFmtId="0" fontId="2" fillId="0" borderId="201" xfId="0" applyFont="1" applyBorder="1" applyAlignment="1">
      <alignment horizontal="center" vertical="center" wrapText="1"/>
    </xf>
    <xf numFmtId="0" fontId="8" fillId="0" borderId="202" xfId="0" applyFont="1" applyBorder="1" applyAlignment="1">
      <alignment vertical="center" wrapText="1"/>
    </xf>
    <xf numFmtId="0" fontId="2" fillId="0" borderId="119" xfId="0" applyFont="1" applyBorder="1" applyAlignment="1">
      <alignment horizontal="center" vertical="center" wrapText="1"/>
    </xf>
    <xf numFmtId="0" fontId="2" fillId="0" borderId="122" xfId="0" applyFont="1" applyBorder="1" applyAlignment="1">
      <alignment horizontal="center" vertical="center" wrapText="1"/>
    </xf>
    <xf numFmtId="0" fontId="22" fillId="2" borderId="200" xfId="0" applyFont="1" applyFill="1" applyBorder="1" applyAlignment="1">
      <alignment horizontal="center" vertical="center" wrapText="1"/>
    </xf>
    <xf numFmtId="0" fontId="22" fillId="2" borderId="198" xfId="0" applyFont="1" applyFill="1" applyBorder="1" applyAlignment="1">
      <alignment horizontal="center" vertical="center" wrapText="1"/>
    </xf>
    <xf numFmtId="0" fontId="2" fillId="5" borderId="124" xfId="0" applyFont="1" applyFill="1" applyBorder="1" applyAlignment="1">
      <alignment horizontal="center" vertical="center" wrapText="1"/>
    </xf>
    <xf numFmtId="0" fontId="2" fillId="5" borderId="122" xfId="0" applyFont="1" applyFill="1" applyBorder="1" applyAlignment="1">
      <alignment horizontal="center" vertical="center" wrapText="1"/>
    </xf>
    <xf numFmtId="0" fontId="2" fillId="0" borderId="200" xfId="0" applyFont="1" applyBorder="1" applyAlignment="1">
      <alignment horizontal="center" vertical="center" wrapText="1"/>
    </xf>
    <xf numFmtId="0" fontId="2" fillId="0" borderId="203" xfId="0" applyFont="1" applyBorder="1" applyAlignment="1">
      <alignment horizontal="center" vertical="center" wrapText="1"/>
    </xf>
    <xf numFmtId="0" fontId="57" fillId="0" borderId="0" xfId="0" applyFont="1" applyAlignment="1">
      <alignment horizontal="justify" vertical="center"/>
    </xf>
    <xf numFmtId="0" fontId="57" fillId="0" borderId="0" xfId="0" applyFont="1" applyAlignment="1">
      <alignment vertical="center"/>
    </xf>
    <xf numFmtId="0" fontId="57" fillId="0" borderId="0" xfId="0" applyFont="1" applyBorder="1" applyAlignment="1">
      <alignment horizontal="justify" vertical="center"/>
    </xf>
    <xf numFmtId="0" fontId="57" fillId="0" borderId="0" xfId="0" applyFont="1" applyBorder="1" applyAlignment="1">
      <alignment vertical="center"/>
    </xf>
    <xf numFmtId="0" fontId="2" fillId="2" borderId="200" xfId="0" applyFont="1" applyFill="1" applyBorder="1" applyAlignment="1">
      <alignment horizontal="center" vertical="center" wrapText="1"/>
    </xf>
    <xf numFmtId="0" fontId="2" fillId="2" borderId="198" xfId="0" applyFont="1" applyFill="1" applyBorder="1" applyAlignment="1">
      <alignment horizontal="center" vertical="center" wrapText="1"/>
    </xf>
    <xf numFmtId="0" fontId="33" fillId="6" borderId="191" xfId="0" applyFont="1" applyFill="1" applyBorder="1" applyAlignment="1">
      <alignment horizontal="center" vertical="center" wrapText="1"/>
    </xf>
    <xf numFmtId="0" fontId="33" fillId="6" borderId="195" xfId="0" applyFont="1" applyFill="1" applyBorder="1" applyAlignment="1">
      <alignment horizontal="center" vertical="center" wrapText="1"/>
    </xf>
    <xf numFmtId="0" fontId="33" fillId="6" borderId="192" xfId="0" applyFont="1" applyFill="1" applyBorder="1" applyAlignment="1">
      <alignment horizontal="center" vertical="center" wrapText="1"/>
    </xf>
    <xf numFmtId="0" fontId="33" fillId="6" borderId="117" xfId="0" applyFont="1" applyFill="1" applyBorder="1" applyAlignment="1">
      <alignment horizontal="center" vertical="center" wrapText="1"/>
    </xf>
    <xf numFmtId="0" fontId="76" fillId="6" borderId="193" xfId="0" applyFont="1" applyFill="1" applyBorder="1" applyAlignment="1">
      <alignment horizontal="center" vertical="center" wrapText="1"/>
    </xf>
    <xf numFmtId="0" fontId="76" fillId="6" borderId="194" xfId="0" applyFont="1" applyFill="1" applyBorder="1" applyAlignment="1">
      <alignment horizontal="center" vertical="center" wrapText="1"/>
    </xf>
    <xf numFmtId="0" fontId="2" fillId="2" borderId="119" xfId="0" applyFont="1" applyFill="1" applyBorder="1" applyAlignment="1">
      <alignment horizontal="center" vertical="center" wrapText="1"/>
    </xf>
    <xf numFmtId="0" fontId="8" fillId="2" borderId="121" xfId="0" applyFont="1" applyFill="1" applyBorder="1" applyAlignment="1">
      <alignment vertical="center" wrapText="1"/>
    </xf>
    <xf numFmtId="0" fontId="0" fillId="2" borderId="121" xfId="0" applyFill="1" applyBorder="1" applyAlignment="1">
      <alignment vertical="center" wrapText="1"/>
    </xf>
    <xf numFmtId="0" fontId="0" fillId="2" borderId="122" xfId="0" applyFill="1" applyBorder="1" applyAlignment="1">
      <alignment vertical="center" wrapText="1"/>
    </xf>
    <xf numFmtId="0" fontId="2" fillId="2" borderId="251" xfId="0" applyFont="1" applyFill="1" applyBorder="1" applyAlignment="1">
      <alignment horizontal="center" vertical="center" wrapText="1"/>
    </xf>
    <xf numFmtId="0" fontId="8" fillId="2" borderId="199" xfId="0" applyFont="1" applyFill="1" applyBorder="1" applyAlignment="1">
      <alignment vertical="center" wrapText="1"/>
    </xf>
    <xf numFmtId="0" fontId="0" fillId="2" borderId="199" xfId="0" applyFill="1" applyBorder="1" applyAlignment="1">
      <alignment vertical="center" wrapText="1"/>
    </xf>
    <xf numFmtId="0" fontId="0" fillId="2" borderId="202" xfId="0" applyFill="1" applyBorder="1" applyAlignment="1">
      <alignment vertical="center" wrapText="1"/>
    </xf>
    <xf numFmtId="0" fontId="2" fillId="0" borderId="204" xfId="0" applyFont="1" applyBorder="1" applyAlignment="1">
      <alignment horizontal="center" vertical="center" wrapText="1"/>
    </xf>
    <xf numFmtId="0" fontId="27" fillId="7" borderId="205" xfId="0" applyFont="1" applyFill="1" applyBorder="1" applyAlignment="1">
      <alignment horizontal="justify" vertical="center" wrapText="1"/>
    </xf>
    <xf numFmtId="0" fontId="27" fillId="7" borderId="206" xfId="0" applyFont="1" applyFill="1" applyBorder="1" applyAlignment="1">
      <alignment horizontal="justify" vertical="center" wrapText="1"/>
    </xf>
    <xf numFmtId="0" fontId="27" fillId="7" borderId="207" xfId="0" applyFont="1" applyFill="1" applyBorder="1" applyAlignment="1">
      <alignment horizontal="justify" vertical="center" wrapText="1"/>
    </xf>
    <xf numFmtId="0" fontId="2" fillId="2" borderId="197" xfId="0" applyFont="1" applyFill="1" applyBorder="1" applyAlignment="1">
      <alignment horizontal="center" vertical="center" wrapText="1"/>
    </xf>
    <xf numFmtId="0" fontId="2" fillId="0" borderId="124" xfId="0" applyFont="1" applyBorder="1" applyAlignment="1">
      <alignment horizontal="justify" vertical="center" wrapText="1"/>
    </xf>
    <xf numFmtId="0" fontId="2" fillId="0" borderId="120" xfId="0" applyFont="1" applyBorder="1" applyAlignment="1">
      <alignment horizontal="justify" vertical="center" wrapText="1"/>
    </xf>
    <xf numFmtId="0" fontId="2" fillId="0" borderId="121" xfId="0" applyFont="1" applyBorder="1" applyAlignment="1">
      <alignment horizontal="center" vertical="center" wrapText="1"/>
    </xf>
    <xf numFmtId="0" fontId="2" fillId="0" borderId="199" xfId="0" applyFont="1" applyBorder="1" applyAlignment="1">
      <alignment horizontal="center" vertical="center" wrapText="1"/>
    </xf>
    <xf numFmtId="49" fontId="86" fillId="17" borderId="248" xfId="3" applyNumberFormat="1" applyFont="1" applyFill="1" applyBorder="1" applyAlignment="1">
      <alignment horizontal="center" vertical="center"/>
    </xf>
    <xf numFmtId="49" fontId="86" fillId="17" borderId="249" xfId="3" applyNumberFormat="1" applyFont="1" applyFill="1" applyBorder="1" applyAlignment="1">
      <alignment horizontal="center" vertical="center"/>
    </xf>
    <xf numFmtId="49" fontId="86" fillId="17" borderId="250" xfId="3" applyNumberFormat="1" applyFont="1" applyFill="1" applyBorder="1" applyAlignment="1">
      <alignment horizontal="center" vertical="center"/>
    </xf>
    <xf numFmtId="49" fontId="85" fillId="4" borderId="90" xfId="3" applyNumberFormat="1" applyFont="1" applyFill="1" applyBorder="1" applyAlignment="1">
      <alignment horizontal="center" vertical="center"/>
    </xf>
    <xf numFmtId="0" fontId="89" fillId="13" borderId="55" xfId="0" applyFont="1" applyFill="1" applyBorder="1" applyAlignment="1">
      <alignment vertical="center" wrapText="1"/>
    </xf>
    <xf numFmtId="0" fontId="89" fillId="13" borderId="47" xfId="0" applyFont="1" applyFill="1" applyBorder="1" applyAlignment="1">
      <alignment vertical="center" wrapText="1"/>
    </xf>
    <xf numFmtId="0" fontId="89" fillId="13" borderId="56" xfId="0" applyFont="1" applyFill="1" applyBorder="1" applyAlignment="1">
      <alignment vertical="center" wrapText="1"/>
    </xf>
    <xf numFmtId="0" fontId="24" fillId="0" borderId="218" xfId="0" applyFont="1" applyBorder="1" applyAlignment="1">
      <alignment horizontal="left" vertical="center" wrapText="1"/>
    </xf>
    <xf numFmtId="0" fontId="22" fillId="0" borderId="139" xfId="0" applyFont="1" applyBorder="1" applyAlignment="1" applyProtection="1">
      <alignment horizontal="center" vertical="center" wrapText="1"/>
      <protection locked="0"/>
    </xf>
    <xf numFmtId="0" fontId="22" fillId="0" borderId="139" xfId="0" applyFont="1" applyBorder="1" applyAlignment="1">
      <alignment horizontal="center" vertical="center" wrapText="1"/>
    </xf>
    <xf numFmtId="0" fontId="6" fillId="0" borderId="48" xfId="0" applyFont="1" applyBorder="1" applyAlignment="1">
      <alignment horizontal="left" vertical="center" indent="1"/>
    </xf>
    <xf numFmtId="0" fontId="6" fillId="0" borderId="29" xfId="0" applyFont="1" applyBorder="1" applyAlignment="1">
      <alignment horizontal="left" vertical="center" indent="1"/>
    </xf>
    <xf numFmtId="0" fontId="6" fillId="0" borderId="28" xfId="0" applyFont="1" applyBorder="1" applyAlignment="1">
      <alignment horizontal="left" vertical="center" indent="1"/>
    </xf>
    <xf numFmtId="0" fontId="6" fillId="0" borderId="40" xfId="0" applyFont="1" applyBorder="1" applyAlignment="1">
      <alignment horizontal="left" vertical="center" wrapText="1"/>
    </xf>
    <xf numFmtId="0" fontId="6" fillId="0" borderId="32" xfId="0" applyFont="1" applyBorder="1" applyAlignment="1">
      <alignment horizontal="left" vertical="center" wrapText="1"/>
    </xf>
    <xf numFmtId="0" fontId="6" fillId="4" borderId="55" xfId="0" applyFont="1" applyFill="1" applyBorder="1" applyAlignment="1">
      <alignment horizontal="center" vertical="center" wrapText="1"/>
    </xf>
    <xf numFmtId="0" fontId="6" fillId="0" borderId="47" xfId="0" applyFont="1" applyBorder="1" applyAlignment="1">
      <alignment horizontal="center" vertical="center" wrapText="1"/>
    </xf>
    <xf numFmtId="0" fontId="6" fillId="0" borderId="56" xfId="0" applyFont="1" applyBorder="1" applyAlignment="1">
      <alignment horizontal="center" vertical="center" wrapText="1"/>
    </xf>
    <xf numFmtId="0" fontId="6" fillId="4" borderId="10" xfId="0" applyFont="1" applyFill="1" applyBorder="1" applyAlignment="1">
      <alignment horizontal="center" vertical="center"/>
    </xf>
    <xf numFmtId="0" fontId="6" fillId="0" borderId="11" xfId="0" applyFont="1" applyBorder="1" applyAlignment="1">
      <alignment horizontal="center" vertical="center"/>
    </xf>
    <xf numFmtId="0" fontId="6" fillId="0" borderId="32" xfId="0" applyFont="1" applyBorder="1" applyAlignment="1">
      <alignment horizontal="center" vertical="center"/>
    </xf>
    <xf numFmtId="181" fontId="6" fillId="0" borderId="40" xfId="0" applyNumberFormat="1" applyFont="1" applyBorder="1" applyAlignment="1" applyProtection="1">
      <alignment horizontal="center" vertical="center"/>
      <protection locked="0"/>
    </xf>
    <xf numFmtId="181" fontId="6" fillId="0" borderId="11" xfId="0" applyNumberFormat="1" applyFont="1" applyBorder="1" applyAlignment="1">
      <alignment horizontal="center" vertical="center"/>
    </xf>
    <xf numFmtId="181" fontId="6" fillId="0" borderId="32" xfId="0" applyNumberFormat="1" applyFont="1" applyBorder="1" applyAlignment="1">
      <alignment horizontal="center" vertical="center"/>
    </xf>
    <xf numFmtId="0" fontId="6" fillId="4" borderId="212" xfId="0" applyFont="1" applyFill="1" applyBorder="1" applyAlignment="1">
      <alignment horizontal="center" vertical="center"/>
    </xf>
    <xf numFmtId="0" fontId="6" fillId="0" borderId="148" xfId="0" applyFont="1" applyBorder="1" applyAlignment="1">
      <alignment horizontal="center" vertical="center"/>
    </xf>
    <xf numFmtId="0" fontId="26" fillId="0" borderId="61" xfId="0" applyFont="1" applyBorder="1" applyAlignment="1" applyProtection="1">
      <alignment horizontal="center" vertical="center"/>
      <protection locked="0"/>
    </xf>
    <xf numFmtId="0" fontId="26" fillId="0" borderId="9" xfId="0" applyFont="1" applyBorder="1" applyAlignment="1">
      <alignment horizontal="center" vertical="center"/>
    </xf>
    <xf numFmtId="0" fontId="6" fillId="4" borderId="50" xfId="0" applyFont="1" applyFill="1" applyBorder="1" applyAlignment="1">
      <alignment horizontal="center" vertical="center" wrapText="1"/>
    </xf>
    <xf numFmtId="0" fontId="0" fillId="0" borderId="22" xfId="0" applyBorder="1" applyAlignment="1">
      <alignment horizontal="center" vertical="center"/>
    </xf>
    <xf numFmtId="0" fontId="0" fillId="0" borderId="51" xfId="0" applyBorder="1" applyAlignment="1">
      <alignment horizontal="center" vertical="center"/>
    </xf>
    <xf numFmtId="0" fontId="6" fillId="4" borderId="151" xfId="0" applyFont="1" applyFill="1" applyBorder="1" applyAlignment="1">
      <alignment horizontal="center" vertical="center" wrapText="1"/>
    </xf>
    <xf numFmtId="0" fontId="0" fillId="0" borderId="66" xfId="0" applyBorder="1" applyAlignment="1">
      <alignment horizontal="center" vertical="center" wrapText="1"/>
    </xf>
    <xf numFmtId="0" fontId="6" fillId="4" borderId="70" xfId="0" applyFont="1" applyFill="1" applyBorder="1" applyAlignment="1">
      <alignment horizontal="center" vertical="center" wrapText="1"/>
    </xf>
    <xf numFmtId="0" fontId="0" fillId="0" borderId="43" xfId="0" applyBorder="1" applyAlignment="1">
      <alignment horizontal="center" vertical="center" wrapText="1"/>
    </xf>
    <xf numFmtId="0" fontId="6" fillId="4" borderId="62" xfId="0" applyFont="1" applyFill="1" applyBorder="1" applyAlignment="1">
      <alignment horizontal="center" vertical="center" wrapText="1"/>
    </xf>
    <xf numFmtId="0" fontId="6" fillId="4" borderId="21" xfId="0" applyFont="1" applyFill="1" applyBorder="1" applyAlignment="1">
      <alignment horizontal="center" vertical="center"/>
    </xf>
    <xf numFmtId="0" fontId="6" fillId="4" borderId="21" xfId="0" applyFont="1" applyFill="1" applyBorder="1" applyAlignment="1">
      <alignment horizontal="center" vertical="center" wrapText="1"/>
    </xf>
    <xf numFmtId="0" fontId="6" fillId="4" borderId="57" xfId="0" applyFont="1" applyFill="1" applyBorder="1" applyAlignment="1">
      <alignment horizontal="center" vertical="center" wrapText="1"/>
    </xf>
    <xf numFmtId="0" fontId="0" fillId="0" borderId="212" xfId="0" applyBorder="1" applyAlignment="1">
      <alignment horizontal="center" vertical="center"/>
    </xf>
    <xf numFmtId="0" fontId="0" fillId="0" borderId="146" xfId="0" applyBorder="1" applyAlignment="1">
      <alignment horizontal="center" vertical="center"/>
    </xf>
    <xf numFmtId="0" fontId="0" fillId="0" borderId="141" xfId="0" applyBorder="1" applyAlignment="1">
      <alignment horizontal="center" vertical="center"/>
    </xf>
    <xf numFmtId="0" fontId="6" fillId="4" borderId="34" xfId="0" applyFont="1" applyFill="1" applyBorder="1" applyAlignment="1">
      <alignment horizontal="center" vertical="center" wrapText="1"/>
    </xf>
    <xf numFmtId="0" fontId="6" fillId="4" borderId="187" xfId="0" applyFont="1" applyFill="1" applyBorder="1" applyAlignment="1">
      <alignment horizontal="center" vertical="center" wrapText="1"/>
    </xf>
    <xf numFmtId="0" fontId="6" fillId="4" borderId="35" xfId="0" applyFont="1" applyFill="1" applyBorder="1" applyAlignment="1">
      <alignment horizontal="center" vertical="center" wrapText="1"/>
    </xf>
    <xf numFmtId="0" fontId="6" fillId="4" borderId="104" xfId="0" applyFont="1" applyFill="1" applyBorder="1" applyAlignment="1">
      <alignment horizontal="center" vertical="center" wrapText="1"/>
    </xf>
    <xf numFmtId="0" fontId="6" fillId="4" borderId="37" xfId="0" applyFont="1" applyFill="1" applyBorder="1" applyAlignment="1">
      <alignment horizontal="center" vertical="center" wrapText="1"/>
    </xf>
    <xf numFmtId="0" fontId="6" fillId="4" borderId="43" xfId="0" applyFont="1" applyFill="1" applyBorder="1" applyAlignment="1">
      <alignment horizontal="center" vertical="center"/>
    </xf>
    <xf numFmtId="0" fontId="6" fillId="0" borderId="40" xfId="0" applyFont="1" applyBorder="1" applyAlignment="1" applyProtection="1">
      <alignment horizontal="center" vertical="center"/>
      <protection locked="0"/>
    </xf>
    <xf numFmtId="0" fontId="6" fillId="0" borderId="12" xfId="0" applyFont="1" applyBorder="1" applyAlignment="1">
      <alignment horizontal="center" vertical="center"/>
    </xf>
    <xf numFmtId="181" fontId="26" fillId="0" borderId="52" xfId="0" applyNumberFormat="1" applyFont="1" applyBorder="1" applyAlignment="1">
      <alignment horizontal="center" vertical="center"/>
    </xf>
    <xf numFmtId="0" fontId="26" fillId="0" borderId="22" xfId="0" applyFont="1" applyBorder="1" applyAlignment="1">
      <alignment horizontal="center" vertical="center"/>
    </xf>
    <xf numFmtId="0" fontId="26" fillId="0" borderId="51" xfId="0" applyFont="1" applyBorder="1" applyAlignment="1">
      <alignment horizontal="center" vertical="center"/>
    </xf>
    <xf numFmtId="0" fontId="26" fillId="0" borderId="16" xfId="0" applyFont="1" applyBorder="1" applyAlignment="1" applyProtection="1">
      <alignment horizontal="center" vertical="center"/>
      <protection locked="0"/>
    </xf>
    <xf numFmtId="184" fontId="26" fillId="0" borderId="61" xfId="0" applyNumberFormat="1" applyFont="1" applyBorder="1" applyAlignment="1">
      <alignment horizontal="center" vertical="center"/>
    </xf>
    <xf numFmtId="184" fontId="26" fillId="0" borderId="45" xfId="0" applyNumberFormat="1" applyFont="1" applyBorder="1" applyAlignment="1">
      <alignment horizontal="center" vertical="center"/>
    </xf>
    <xf numFmtId="0" fontId="6" fillId="0" borderId="16" xfId="0" applyFont="1" applyBorder="1" applyAlignment="1">
      <alignment horizontal="center" vertical="center"/>
    </xf>
    <xf numFmtId="0" fontId="6" fillId="0" borderId="41" xfId="0" applyFont="1" applyBorder="1" applyAlignment="1">
      <alignment horizontal="center" vertical="center"/>
    </xf>
    <xf numFmtId="0" fontId="6" fillId="0" borderId="10" xfId="0" applyFont="1" applyBorder="1" applyAlignment="1">
      <alignment horizontal="left" vertical="center" wrapText="1" indent="1"/>
    </xf>
    <xf numFmtId="0" fontId="6" fillId="0" borderId="11" xfId="0" applyFont="1" applyBorder="1" applyAlignment="1">
      <alignment horizontal="left" vertical="center" indent="1"/>
    </xf>
    <xf numFmtId="0" fontId="6" fillId="0" borderId="12" xfId="0" applyFont="1" applyBorder="1" applyAlignment="1">
      <alignment horizontal="left" vertical="center" indent="1"/>
    </xf>
    <xf numFmtId="180" fontId="26" fillId="0" borderId="24" xfId="0" applyNumberFormat="1" applyFont="1" applyBorder="1" applyAlignment="1">
      <alignment horizontal="center" vertical="center"/>
    </xf>
    <xf numFmtId="180" fontId="26" fillId="0" borderId="21" xfId="0" applyNumberFormat="1" applyFont="1" applyBorder="1" applyAlignment="1">
      <alignment horizontal="center" vertical="center"/>
    </xf>
    <xf numFmtId="180" fontId="26" fillId="0" borderId="63" xfId="0" applyNumberFormat="1" applyFont="1" applyBorder="1" applyAlignment="1">
      <alignment horizontal="center" vertical="center"/>
    </xf>
    <xf numFmtId="0" fontId="6" fillId="0" borderId="42" xfId="0" applyFont="1" applyBorder="1" applyAlignment="1">
      <alignment vertical="center" wrapText="1"/>
    </xf>
    <xf numFmtId="0" fontId="0" fillId="0" borderId="44" xfId="0" applyBorder="1" applyAlignment="1">
      <alignment vertical="center" wrapText="1"/>
    </xf>
    <xf numFmtId="0" fontId="6" fillId="0" borderId="35" xfId="0" applyFont="1" applyBorder="1" applyAlignment="1">
      <alignment horizontal="center" vertical="center"/>
    </xf>
    <xf numFmtId="0" fontId="6" fillId="0" borderId="16" xfId="0" applyFont="1" applyBorder="1" applyAlignment="1">
      <alignment horizontal="left" vertical="center" wrapText="1"/>
    </xf>
    <xf numFmtId="0" fontId="6" fillId="0" borderId="82" xfId="0" applyFont="1" applyBorder="1" applyAlignment="1">
      <alignment horizontal="left" vertical="center" wrapText="1"/>
    </xf>
    <xf numFmtId="0" fontId="6" fillId="0" borderId="36" xfId="0" applyFont="1" applyBorder="1" applyAlignment="1">
      <alignment vertical="center" wrapText="1"/>
    </xf>
    <xf numFmtId="0" fontId="6" fillId="0" borderId="83" xfId="0" applyFont="1" applyBorder="1" applyAlignment="1">
      <alignment vertical="center" wrapText="1"/>
    </xf>
    <xf numFmtId="0" fontId="6" fillId="0" borderId="0" xfId="0" applyFont="1" applyBorder="1" applyAlignment="1">
      <alignment horizontal="center" vertical="center" wrapText="1"/>
    </xf>
    <xf numFmtId="0" fontId="6" fillId="0" borderId="0" xfId="0" applyFont="1" applyBorder="1" applyAlignment="1">
      <alignment horizontal="center" vertical="center"/>
    </xf>
    <xf numFmtId="0" fontId="6" fillId="4" borderId="69" xfId="0" applyFont="1" applyFill="1" applyBorder="1" applyAlignment="1">
      <alignment horizontal="center" vertical="center" wrapText="1"/>
    </xf>
    <xf numFmtId="0" fontId="0" fillId="0" borderId="112" xfId="0" applyBorder="1" applyAlignment="1">
      <alignment horizontal="center" vertical="center" wrapText="1"/>
    </xf>
    <xf numFmtId="0" fontId="6" fillId="4" borderId="48" xfId="0" applyFont="1" applyFill="1" applyBorder="1" applyAlignment="1">
      <alignment horizontal="center" vertical="center" wrapText="1"/>
    </xf>
    <xf numFmtId="0" fontId="0" fillId="0" borderId="29" xfId="0" applyBorder="1" applyAlignment="1">
      <alignment horizontal="center" vertical="center" wrapText="1"/>
    </xf>
    <xf numFmtId="0" fontId="6" fillId="4" borderId="75" xfId="0" applyFont="1" applyFill="1" applyBorder="1" applyAlignment="1">
      <alignment horizontal="center" vertical="center" wrapText="1"/>
    </xf>
    <xf numFmtId="0" fontId="6" fillId="0" borderId="130" xfId="0" applyFont="1" applyBorder="1" applyAlignment="1">
      <alignment horizontal="center" vertical="center" wrapText="1"/>
    </xf>
    <xf numFmtId="181" fontId="26" fillId="0" borderId="41" xfId="0" applyNumberFormat="1" applyFont="1" applyBorder="1" applyAlignment="1" applyProtection="1">
      <alignment horizontal="center" vertical="center"/>
      <protection locked="0"/>
    </xf>
    <xf numFmtId="181" fontId="26" fillId="0" borderId="131" xfId="0" applyNumberFormat="1" applyFont="1" applyBorder="1" applyAlignment="1" applyProtection="1">
      <alignment horizontal="center" vertical="center"/>
      <protection locked="0"/>
    </xf>
    <xf numFmtId="0" fontId="6" fillId="0" borderId="131" xfId="0" applyFont="1" applyBorder="1" applyAlignment="1">
      <alignment horizontal="center" vertical="center"/>
    </xf>
    <xf numFmtId="0" fontId="6" fillId="0" borderId="24"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63"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16" xfId="0" applyFont="1" applyBorder="1" applyAlignment="1">
      <alignment vertical="center" wrapText="1"/>
    </xf>
    <xf numFmtId="0" fontId="9" fillId="4" borderId="22" xfId="0" applyFont="1" applyFill="1" applyBorder="1" applyAlignment="1">
      <alignment horizontal="center" vertical="center"/>
    </xf>
    <xf numFmtId="0" fontId="9" fillId="4" borderId="51" xfId="0" applyFont="1" applyFill="1" applyBorder="1" applyAlignment="1">
      <alignment horizontal="center" vertical="center"/>
    </xf>
    <xf numFmtId="181" fontId="26" fillId="0" borderId="42" xfId="0" applyNumberFormat="1" applyFont="1" applyBorder="1" applyAlignment="1" applyProtection="1">
      <alignment horizontal="center" vertical="center"/>
      <protection locked="0"/>
    </xf>
    <xf numFmtId="0" fontId="26" fillId="0" borderId="132" xfId="0" applyFont="1" applyBorder="1" applyAlignment="1">
      <alignment horizontal="center" vertical="center"/>
    </xf>
    <xf numFmtId="178" fontId="26" fillId="0" borderId="38" xfId="0" applyNumberFormat="1" applyFont="1" applyBorder="1" applyAlignment="1" applyProtection="1">
      <alignment horizontal="center" vertical="center"/>
      <protection locked="0"/>
    </xf>
    <xf numFmtId="0" fontId="6" fillId="0" borderId="134" xfId="0" applyFont="1" applyBorder="1" applyAlignment="1">
      <alignment horizontal="center" vertical="center"/>
    </xf>
    <xf numFmtId="0" fontId="6" fillId="0" borderId="39" xfId="0" applyFont="1" applyBorder="1" applyAlignment="1">
      <alignment horizontal="center" vertical="center"/>
    </xf>
    <xf numFmtId="0" fontId="6" fillId="4" borderId="152" xfId="0" applyFont="1" applyFill="1" applyBorder="1" applyAlignment="1">
      <alignment horizontal="center" vertical="center" wrapText="1"/>
    </xf>
    <xf numFmtId="0" fontId="0" fillId="0" borderId="44" xfId="0" applyBorder="1" applyAlignment="1">
      <alignment horizontal="center" vertical="center" wrapText="1"/>
    </xf>
    <xf numFmtId="0" fontId="6" fillId="0" borderId="104" xfId="0" applyFont="1" applyBorder="1" applyAlignment="1">
      <alignment horizontal="center" vertical="center"/>
    </xf>
    <xf numFmtId="0" fontId="0" fillId="0" borderId="187" xfId="0" applyBorder="1" applyAlignment="1">
      <alignment horizontal="center" vertical="center"/>
    </xf>
    <xf numFmtId="0" fontId="6" fillId="0" borderId="41" xfId="0" applyFont="1" applyBorder="1" applyAlignment="1">
      <alignment horizontal="left" vertical="center" wrapText="1"/>
    </xf>
    <xf numFmtId="0" fontId="0" fillId="0" borderId="43" xfId="0" applyBorder="1" applyAlignment="1">
      <alignment horizontal="left" vertical="center" wrapText="1"/>
    </xf>
    <xf numFmtId="181" fontId="26" fillId="0" borderId="61" xfId="0" applyNumberFormat="1" applyFont="1" applyBorder="1" applyAlignment="1" applyProtection="1">
      <alignment horizontal="center" vertical="center"/>
      <protection locked="0"/>
    </xf>
    <xf numFmtId="181" fontId="26" fillId="0" borderId="8" xfId="0" applyNumberFormat="1" applyFont="1" applyBorder="1" applyAlignment="1">
      <alignment horizontal="center" vertical="center"/>
    </xf>
    <xf numFmtId="181" fontId="26" fillId="0" borderId="45" xfId="0" applyNumberFormat="1" applyFont="1" applyBorder="1" applyAlignment="1">
      <alignment horizontal="center" vertical="center"/>
    </xf>
    <xf numFmtId="0" fontId="6" fillId="0" borderId="25" xfId="0" applyFont="1" applyBorder="1" applyAlignment="1">
      <alignment horizontal="right" vertical="center"/>
    </xf>
    <xf numFmtId="0" fontId="6" fillId="0" borderId="26" xfId="0" applyFont="1" applyBorder="1" applyAlignment="1">
      <alignment horizontal="right" vertical="center"/>
    </xf>
    <xf numFmtId="0" fontId="22" fillId="0" borderId="26" xfId="0" applyFont="1" applyBorder="1" applyAlignment="1" applyProtection="1">
      <alignment horizontal="center" vertical="center" shrinkToFit="1"/>
      <protection locked="0"/>
    </xf>
    <xf numFmtId="0" fontId="6" fillId="0" borderId="7" xfId="0" applyFont="1" applyBorder="1" applyAlignment="1">
      <alignment horizontal="left" vertical="center" indent="1"/>
    </xf>
    <xf numFmtId="0" fontId="6" fillId="0" borderId="8" xfId="0" applyFont="1" applyBorder="1" applyAlignment="1">
      <alignment horizontal="left" vertical="center" indent="1"/>
    </xf>
    <xf numFmtId="0" fontId="6" fillId="0" borderId="9" xfId="0" applyFont="1" applyBorder="1" applyAlignment="1">
      <alignment horizontal="left" vertical="center" indent="1"/>
    </xf>
    <xf numFmtId="0" fontId="6" fillId="0" borderId="7" xfId="0" applyFont="1" applyBorder="1" applyAlignment="1">
      <alignment horizontal="left" vertical="center" wrapText="1" indent="1"/>
    </xf>
    <xf numFmtId="0" fontId="6" fillId="0" borderId="47" xfId="0" applyFont="1" applyBorder="1" applyAlignment="1">
      <alignment horizontal="center" vertical="center"/>
    </xf>
    <xf numFmtId="0" fontId="6" fillId="0" borderId="56" xfId="0" applyFont="1" applyBorder="1" applyAlignment="1">
      <alignment horizontal="center" vertical="center"/>
    </xf>
    <xf numFmtId="0" fontId="6" fillId="0" borderId="81" xfId="0" applyFont="1" applyBorder="1" applyAlignment="1">
      <alignment horizontal="center" vertical="center"/>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xf numFmtId="184" fontId="26" fillId="0" borderId="61" xfId="0" quotePrefix="1" applyNumberFormat="1" applyFont="1" applyBorder="1" applyAlignment="1">
      <alignment horizontal="center" vertical="center"/>
    </xf>
    <xf numFmtId="184" fontId="26" fillId="0" borderId="45" xfId="0" quotePrefix="1" applyNumberFormat="1" applyFont="1" applyBorder="1" applyAlignment="1">
      <alignment horizontal="center" vertical="center"/>
    </xf>
    <xf numFmtId="179" fontId="26" fillId="0" borderId="41" xfId="0" quotePrefix="1" applyNumberFormat="1" applyFont="1" applyBorder="1" applyAlignment="1" applyProtection="1">
      <alignment horizontal="center" vertical="top" shrinkToFit="1"/>
      <protection locked="0"/>
    </xf>
    <xf numFmtId="0" fontId="53" fillId="8" borderId="110" xfId="1" applyFont="1" applyFill="1" applyBorder="1" applyAlignment="1">
      <alignment horizontal="center" vertical="center" wrapText="1"/>
    </xf>
    <xf numFmtId="0" fontId="48" fillId="8" borderId="110" xfId="1" applyFont="1" applyFill="1" applyBorder="1" applyAlignment="1">
      <alignment horizontal="center" vertical="center" wrapText="1"/>
    </xf>
    <xf numFmtId="0" fontId="6" fillId="0" borderId="11" xfId="0" applyFont="1" applyBorder="1" applyAlignment="1">
      <alignment horizontal="left" vertical="center" wrapText="1"/>
    </xf>
    <xf numFmtId="0" fontId="6" fillId="0" borderId="146" xfId="0" applyFont="1" applyBorder="1" applyAlignment="1">
      <alignment horizontal="center" vertical="center"/>
    </xf>
    <xf numFmtId="0" fontId="6" fillId="0" borderId="141" xfId="0" applyFont="1" applyBorder="1" applyAlignment="1">
      <alignment horizontal="center" vertical="center"/>
    </xf>
    <xf numFmtId="0" fontId="6" fillId="4" borderId="149" xfId="0" applyFont="1" applyFill="1" applyBorder="1" applyAlignment="1">
      <alignment horizontal="center" vertical="center" wrapText="1"/>
    </xf>
    <xf numFmtId="0" fontId="0" fillId="0" borderId="47" xfId="0" applyBorder="1" applyAlignment="1">
      <alignment horizontal="center" vertical="center" wrapText="1"/>
    </xf>
    <xf numFmtId="0" fontId="0" fillId="0" borderId="56" xfId="0" applyBorder="1" applyAlignment="1">
      <alignment horizontal="center" vertical="center" wrapText="1"/>
    </xf>
    <xf numFmtId="0" fontId="6" fillId="4" borderId="24"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2" fillId="0" borderId="16" xfId="0" applyFont="1" applyBorder="1" applyAlignment="1" applyProtection="1">
      <alignment horizontal="center" vertical="center" wrapText="1"/>
      <protection locked="0"/>
    </xf>
    <xf numFmtId="0" fontId="2" fillId="0" borderId="36" xfId="0" applyFont="1" applyBorder="1" applyAlignment="1" applyProtection="1">
      <alignment horizontal="center" vertical="center" wrapText="1"/>
      <protection locked="0"/>
    </xf>
    <xf numFmtId="0" fontId="22" fillId="0" borderId="10" xfId="0" applyFont="1" applyBorder="1" applyAlignment="1" applyProtection="1">
      <alignment horizontal="center" vertical="center" shrinkToFit="1"/>
      <protection locked="0"/>
    </xf>
    <xf numFmtId="0" fontId="0" fillId="0" borderId="11" xfId="0" applyBorder="1" applyAlignment="1">
      <alignment horizontal="center" vertical="center"/>
    </xf>
    <xf numFmtId="0" fontId="0" fillId="0" borderId="32" xfId="0" applyBorder="1" applyAlignment="1">
      <alignment horizontal="center" vertical="center"/>
    </xf>
    <xf numFmtId="0" fontId="22" fillId="0" borderId="40" xfId="0" applyFont="1" applyBorder="1" applyAlignment="1" applyProtection="1">
      <alignment horizontal="center" vertical="center"/>
      <protection locked="0"/>
    </xf>
    <xf numFmtId="0" fontId="48" fillId="0" borderId="11" xfId="0" applyFont="1" applyBorder="1" applyAlignment="1">
      <alignment horizontal="center" vertical="center"/>
    </xf>
    <xf numFmtId="0" fontId="48" fillId="0" borderId="32" xfId="0" applyFont="1" applyBorder="1" applyAlignment="1">
      <alignment horizontal="center" vertical="center"/>
    </xf>
    <xf numFmtId="0" fontId="6" fillId="4" borderId="19" xfId="0" applyFont="1" applyFill="1" applyBorder="1" applyAlignment="1">
      <alignment horizontal="center" vertical="center" wrapText="1"/>
    </xf>
    <xf numFmtId="0" fontId="26" fillId="0" borderId="19" xfId="0" applyFont="1" applyBorder="1" applyAlignment="1" applyProtection="1">
      <alignment horizontal="center" vertical="center"/>
      <protection locked="0"/>
    </xf>
    <xf numFmtId="0" fontId="100" fillId="0" borderId="0" xfId="0" applyFont="1" applyAlignment="1">
      <alignment horizontal="center" vertical="center"/>
    </xf>
    <xf numFmtId="0" fontId="99" fillId="0" borderId="0" xfId="0" applyFont="1" applyAlignment="1">
      <alignment horizontal="center" vertical="center"/>
    </xf>
    <xf numFmtId="0" fontId="100" fillId="0" borderId="0" xfId="0" applyFont="1" applyAlignment="1">
      <alignment horizontal="center" vertical="center" wrapText="1"/>
    </xf>
    <xf numFmtId="0" fontId="73" fillId="0" borderId="3" xfId="0" applyFont="1" applyBorder="1" applyAlignment="1">
      <alignment horizontal="right" vertical="top"/>
    </xf>
    <xf numFmtId="0" fontId="2" fillId="0" borderId="79" xfId="0" applyFont="1" applyBorder="1" applyAlignment="1" applyProtection="1">
      <alignment horizontal="center" vertical="center" wrapText="1"/>
      <protection locked="0"/>
    </xf>
    <xf numFmtId="0" fontId="2" fillId="0" borderId="58" xfId="0" applyFont="1" applyBorder="1" applyAlignment="1" applyProtection="1">
      <alignment horizontal="center" vertical="center" wrapText="1"/>
      <protection locked="0"/>
    </xf>
    <xf numFmtId="0" fontId="2" fillId="0" borderId="84" xfId="0" applyFont="1" applyBorder="1" applyAlignment="1" applyProtection="1">
      <alignment horizontal="center" vertical="center" wrapText="1"/>
      <protection locked="0"/>
    </xf>
    <xf numFmtId="0" fontId="6" fillId="4" borderId="16" xfId="0" applyFont="1" applyFill="1" applyBorder="1" applyAlignment="1">
      <alignment horizontal="center" vertical="center" wrapText="1"/>
    </xf>
    <xf numFmtId="176" fontId="26" fillId="0" borderId="16" xfId="0" applyNumberFormat="1" applyFont="1" applyBorder="1" applyAlignment="1" applyProtection="1">
      <alignment horizontal="center" vertical="center"/>
      <protection locked="0"/>
    </xf>
    <xf numFmtId="176" fontId="26" fillId="0" borderId="36" xfId="0" applyNumberFormat="1" applyFont="1" applyBorder="1" applyAlignment="1" applyProtection="1">
      <alignment horizontal="center" vertical="center"/>
      <protection locked="0"/>
    </xf>
    <xf numFmtId="0" fontId="6" fillId="0" borderId="0" xfId="0" applyFont="1" applyBorder="1" applyAlignment="1">
      <alignment horizontal="left" vertical="center" wrapText="1"/>
    </xf>
    <xf numFmtId="187" fontId="33" fillId="0" borderId="228" xfId="0" applyNumberFormat="1" applyFont="1" applyBorder="1" applyAlignment="1">
      <alignment horizontal="center" vertical="center" wrapText="1"/>
    </xf>
    <xf numFmtId="187" fontId="33" fillId="0" borderId="110" xfId="0" applyNumberFormat="1" applyFont="1" applyBorder="1" applyAlignment="1">
      <alignment horizontal="center" vertical="center" wrapText="1"/>
    </xf>
    <xf numFmtId="187" fontId="33" fillId="0" borderId="255" xfId="0" applyNumberFormat="1" applyFont="1" applyBorder="1" applyAlignment="1">
      <alignment horizontal="center" vertical="center" wrapText="1"/>
    </xf>
    <xf numFmtId="0" fontId="33" fillId="10" borderId="256" xfId="0" applyFont="1" applyFill="1" applyBorder="1" applyAlignment="1">
      <alignment horizontal="center" vertical="center" wrapText="1"/>
    </xf>
    <xf numFmtId="0" fontId="33" fillId="10" borderId="257" xfId="0" applyFont="1" applyFill="1" applyBorder="1" applyAlignment="1">
      <alignment horizontal="center" vertical="center" wrapText="1"/>
    </xf>
    <xf numFmtId="0" fontId="33" fillId="10" borderId="228" xfId="0" applyFont="1" applyFill="1" applyBorder="1" applyAlignment="1">
      <alignment horizontal="center" vertical="center" wrapText="1"/>
    </xf>
    <xf numFmtId="0" fontId="33" fillId="10" borderId="229" xfId="0" applyFont="1" applyFill="1" applyBorder="1" applyAlignment="1">
      <alignment horizontal="center" vertical="center" wrapText="1"/>
    </xf>
    <xf numFmtId="0" fontId="33" fillId="10" borderId="110" xfId="0" applyFont="1" applyFill="1" applyBorder="1" applyAlignment="1">
      <alignment horizontal="center" vertical="center" wrapText="1"/>
    </xf>
    <xf numFmtId="0" fontId="48" fillId="10" borderId="228" xfId="0" applyFont="1" applyFill="1" applyBorder="1" applyAlignment="1">
      <alignment horizontal="center" vertical="center" wrapText="1"/>
    </xf>
    <xf numFmtId="0" fontId="48" fillId="10" borderId="110" xfId="0" applyFont="1" applyFill="1" applyBorder="1" applyAlignment="1">
      <alignment horizontal="center" vertical="center" wrapText="1"/>
    </xf>
    <xf numFmtId="0" fontId="48" fillId="10" borderId="255" xfId="0" applyFont="1" applyFill="1" applyBorder="1" applyAlignment="1">
      <alignment horizontal="center" vertical="center" wrapText="1"/>
    </xf>
    <xf numFmtId="0" fontId="33" fillId="0" borderId="228" xfId="0" applyFont="1" applyBorder="1" applyAlignment="1">
      <alignment horizontal="center" vertical="center" wrapText="1"/>
    </xf>
    <xf numFmtId="0" fontId="33" fillId="0" borderId="229" xfId="0" applyFont="1" applyBorder="1" applyAlignment="1">
      <alignment horizontal="center" vertical="center" wrapText="1"/>
    </xf>
    <xf numFmtId="0" fontId="33" fillId="0" borderId="110" xfId="0" applyFont="1" applyBorder="1" applyAlignment="1">
      <alignment horizontal="center" vertical="center" wrapText="1"/>
    </xf>
    <xf numFmtId="183" fontId="33" fillId="0" borderId="1" xfId="0" applyNumberFormat="1" applyFont="1" applyBorder="1" applyAlignment="1">
      <alignment horizontal="center" vertical="center" wrapText="1"/>
    </xf>
    <xf numFmtId="183" fontId="33" fillId="0" borderId="0" xfId="0" applyNumberFormat="1" applyFont="1" applyBorder="1" applyAlignment="1">
      <alignment horizontal="center" vertical="center" wrapText="1"/>
    </xf>
    <xf numFmtId="183" fontId="33" fillId="0" borderId="2" xfId="0" applyNumberFormat="1" applyFont="1" applyBorder="1" applyAlignment="1">
      <alignment horizontal="center" vertical="center" wrapText="1"/>
    </xf>
    <xf numFmtId="0" fontId="30" fillId="0" borderId="1" xfId="0" applyFont="1" applyBorder="1" applyAlignment="1">
      <alignment horizontal="right" vertical="center"/>
    </xf>
    <xf numFmtId="0" fontId="30" fillId="0" borderId="0" xfId="0" applyFont="1" applyBorder="1" applyAlignment="1">
      <alignment horizontal="right" vertical="center"/>
    </xf>
    <xf numFmtId="0" fontId="33" fillId="0" borderId="259" xfId="0" applyFont="1" applyBorder="1" applyAlignment="1">
      <alignment horizontal="center" vertical="center" wrapText="1"/>
    </xf>
    <xf numFmtId="0" fontId="0" fillId="0" borderId="167" xfId="0" applyBorder="1" applyAlignment="1">
      <alignment horizontal="center" vertical="center" wrapText="1"/>
    </xf>
    <xf numFmtId="0" fontId="0" fillId="0" borderId="169" xfId="0" applyBorder="1" applyAlignment="1">
      <alignment horizontal="center" vertical="center" wrapText="1"/>
    </xf>
    <xf numFmtId="0" fontId="8" fillId="0" borderId="1" xfId="0" applyFont="1" applyBorder="1" applyAlignment="1">
      <alignment horizontal="center" vertical="center"/>
    </xf>
    <xf numFmtId="0" fontId="0" fillId="0" borderId="0" xfId="0" applyAlignment="1">
      <alignment vertical="center"/>
    </xf>
    <xf numFmtId="0" fontId="0" fillId="0" borderId="2" xfId="0" applyBorder="1" applyAlignment="1">
      <alignment vertical="center"/>
    </xf>
    <xf numFmtId="0" fontId="0" fillId="0" borderId="105"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8" fillId="10" borderId="228" xfId="0" applyFont="1" applyFill="1" applyBorder="1" applyAlignment="1">
      <alignment horizontal="center" vertical="center"/>
    </xf>
    <xf numFmtId="0" fontId="8" fillId="10" borderId="110" xfId="0" applyFont="1" applyFill="1" applyBorder="1" applyAlignment="1">
      <alignment horizontal="center" vertical="center"/>
    </xf>
    <xf numFmtId="0" fontId="0" fillId="0" borderId="255" xfId="0" applyBorder="1" applyAlignment="1">
      <alignment horizontal="center" vertical="center"/>
    </xf>
    <xf numFmtId="0" fontId="8" fillId="0" borderId="228" xfId="0" applyFont="1" applyBorder="1" applyAlignment="1">
      <alignment horizontal="center" vertical="center"/>
    </xf>
    <xf numFmtId="0" fontId="8" fillId="0" borderId="110" xfId="0" applyFont="1" applyBorder="1" applyAlignment="1">
      <alignment horizontal="center" vertical="center"/>
    </xf>
    <xf numFmtId="0" fontId="0" fillId="0" borderId="255" xfId="0" applyBorder="1" applyAlignment="1">
      <alignment vertical="center"/>
    </xf>
    <xf numFmtId="0" fontId="8" fillId="0" borderId="0" xfId="0" applyFont="1" applyBorder="1" applyAlignment="1">
      <alignment horizontal="center" vertical="center"/>
    </xf>
    <xf numFmtId="0" fontId="33" fillId="0" borderId="0" xfId="0" applyFont="1" applyBorder="1" applyAlignment="1">
      <alignment horizontal="center" vertical="center" wrapText="1"/>
    </xf>
    <xf numFmtId="0" fontId="8" fillId="0" borderId="229" xfId="0" applyFont="1" applyBorder="1" applyAlignment="1">
      <alignment horizontal="center" vertical="center"/>
    </xf>
    <xf numFmtId="0" fontId="8" fillId="0" borderId="228" xfId="0" applyFont="1" applyBorder="1" applyAlignment="1">
      <alignment horizontal="left" vertical="center"/>
    </xf>
    <xf numFmtId="0" fontId="8" fillId="0" borderId="110" xfId="0" applyFont="1" applyBorder="1" applyAlignment="1">
      <alignment horizontal="left" vertical="center"/>
    </xf>
    <xf numFmtId="0" fontId="8" fillId="0" borderId="259" xfId="0" applyFont="1" applyBorder="1" applyAlignment="1">
      <alignment horizontal="center" vertical="center"/>
    </xf>
    <xf numFmtId="0" fontId="8" fillId="0" borderId="167" xfId="0" applyFont="1" applyBorder="1" applyAlignment="1">
      <alignment horizontal="center" vertical="center"/>
    </xf>
    <xf numFmtId="0" fontId="0" fillId="0" borderId="169" xfId="0" applyBorder="1" applyAlignment="1">
      <alignment vertical="center"/>
    </xf>
    <xf numFmtId="0" fontId="33" fillId="0" borderId="1" xfId="0" applyFont="1" applyBorder="1" applyAlignment="1">
      <alignment horizontal="center" vertical="center" wrapText="1"/>
    </xf>
    <xf numFmtId="0" fontId="8" fillId="0" borderId="228" xfId="0" applyFont="1" applyBorder="1" applyAlignment="1">
      <alignment horizontal="center" vertical="center" wrapText="1"/>
    </xf>
    <xf numFmtId="0" fontId="8" fillId="0" borderId="229" xfId="0" applyFont="1" applyBorder="1" applyAlignment="1">
      <alignment horizontal="center" vertical="center" wrapText="1"/>
    </xf>
    <xf numFmtId="0" fontId="0" fillId="0" borderId="1" xfId="0" applyBorder="1" applyAlignment="1">
      <alignment vertical="center"/>
    </xf>
    <xf numFmtId="0" fontId="0" fillId="0" borderId="68" xfId="0" applyBorder="1" applyAlignment="1">
      <alignment vertical="center"/>
    </xf>
    <xf numFmtId="0" fontId="0" fillId="0" borderId="103" xfId="0" applyBorder="1" applyAlignment="1">
      <alignment vertical="center"/>
    </xf>
    <xf numFmtId="0" fontId="0" fillId="0" borderId="150" xfId="0" applyBorder="1" applyAlignment="1">
      <alignment vertical="center"/>
    </xf>
    <xf numFmtId="0" fontId="106" fillId="0" borderId="1" xfId="0" applyFont="1" applyBorder="1" applyAlignment="1">
      <alignment horizontal="center" vertical="center"/>
    </xf>
    <xf numFmtId="0" fontId="106" fillId="0" borderId="0" xfId="0" applyFont="1" applyBorder="1" applyAlignment="1">
      <alignment horizontal="center" vertical="center"/>
    </xf>
    <xf numFmtId="0" fontId="106" fillId="0" borderId="2" xfId="0" applyFont="1" applyBorder="1" applyAlignment="1">
      <alignment horizontal="center" vertical="center"/>
    </xf>
    <xf numFmtId="0" fontId="8" fillId="0" borderId="255" xfId="0" applyFont="1" applyBorder="1" applyAlignment="1">
      <alignment horizontal="center" vertical="center"/>
    </xf>
    <xf numFmtId="0" fontId="48" fillId="5" borderId="228" xfId="0" applyFont="1" applyFill="1" applyBorder="1" applyAlignment="1">
      <alignment horizontal="center" vertical="center" wrapText="1"/>
    </xf>
    <xf numFmtId="0" fontId="48" fillId="5" borderId="110" xfId="0" applyFont="1" applyFill="1" applyBorder="1" applyAlignment="1">
      <alignment horizontal="center" vertical="center" wrapText="1"/>
    </xf>
    <xf numFmtId="0" fontId="48" fillId="5" borderId="255" xfId="0" applyFont="1" applyFill="1" applyBorder="1" applyAlignment="1">
      <alignment horizontal="center" vertical="center" wrapText="1"/>
    </xf>
    <xf numFmtId="0" fontId="67" fillId="0" borderId="252" xfId="0" applyFont="1" applyBorder="1" applyAlignment="1">
      <alignment horizontal="left" vertical="center" wrapText="1"/>
    </xf>
    <xf numFmtId="0" fontId="67" fillId="0" borderId="230" xfId="0" applyFont="1" applyBorder="1" applyAlignment="1">
      <alignment horizontal="left" vertical="center" wrapText="1"/>
    </xf>
    <xf numFmtId="0" fontId="67" fillId="0" borderId="253" xfId="0" applyFont="1" applyBorder="1" applyAlignment="1">
      <alignment horizontal="left" vertical="center" wrapText="1"/>
    </xf>
    <xf numFmtId="0" fontId="8" fillId="10" borderId="229" xfId="0" applyFont="1" applyFill="1" applyBorder="1" applyAlignment="1">
      <alignment horizontal="center" vertical="center"/>
    </xf>
    <xf numFmtId="0" fontId="70" fillId="0" borderId="227" xfId="0" applyFont="1" applyBorder="1" applyAlignment="1">
      <alignment horizontal="center" vertical="center"/>
    </xf>
    <xf numFmtId="0" fontId="70" fillId="0" borderId="258" xfId="0" applyFont="1" applyBorder="1" applyAlignment="1">
      <alignment horizontal="center" vertical="center"/>
    </xf>
    <xf numFmtId="0" fontId="73" fillId="0" borderId="0" xfId="0" applyFont="1" applyBorder="1" applyAlignment="1">
      <alignment horizontal="right" vertical="top"/>
    </xf>
    <xf numFmtId="0" fontId="2" fillId="4" borderId="156" xfId="0" applyFont="1" applyFill="1" applyBorder="1" applyAlignment="1">
      <alignment horizontal="center" vertical="center" wrapText="1"/>
    </xf>
    <xf numFmtId="0" fontId="2" fillId="4" borderId="72" xfId="0" applyFont="1" applyFill="1" applyBorder="1" applyAlignment="1">
      <alignment horizontal="center" vertical="center" wrapText="1"/>
    </xf>
    <xf numFmtId="0" fontId="6" fillId="4" borderId="15" xfId="0" applyFont="1" applyFill="1" applyBorder="1" applyAlignment="1">
      <alignment horizontal="center" vertical="center" wrapText="1"/>
    </xf>
    <xf numFmtId="176" fontId="22" fillId="0" borderId="16" xfId="0" applyNumberFormat="1" applyFont="1" applyBorder="1" applyAlignment="1" applyProtection="1">
      <alignment horizontal="center" vertical="center"/>
      <protection locked="0"/>
    </xf>
    <xf numFmtId="176" fontId="22" fillId="0" borderId="36" xfId="0" applyNumberFormat="1" applyFont="1" applyBorder="1" applyAlignment="1" applyProtection="1">
      <alignment horizontal="center" vertical="center"/>
      <protection locked="0"/>
    </xf>
    <xf numFmtId="0" fontId="6" fillId="4" borderId="18" xfId="0" applyFont="1" applyFill="1" applyBorder="1" applyAlignment="1">
      <alignment horizontal="center" vertical="center" wrapText="1"/>
    </xf>
    <xf numFmtId="0" fontId="22" fillId="0" borderId="19" xfId="0" applyFont="1" applyBorder="1" applyAlignment="1" applyProtection="1">
      <alignment horizontal="center" vertical="center" shrinkToFit="1"/>
      <protection locked="0"/>
    </xf>
    <xf numFmtId="0" fontId="22" fillId="0" borderId="33" xfId="0" applyFont="1" applyBorder="1" applyAlignment="1" applyProtection="1">
      <alignment horizontal="center" vertical="center" shrinkToFit="1"/>
      <protection locked="0"/>
    </xf>
    <xf numFmtId="0" fontId="6" fillId="4" borderId="54" xfId="0" applyFont="1" applyFill="1" applyBorder="1" applyAlignment="1">
      <alignment horizontal="center" vertical="center" wrapText="1"/>
    </xf>
    <xf numFmtId="0" fontId="6" fillId="4" borderId="30" xfId="0" applyFont="1" applyFill="1" applyBorder="1" applyAlignment="1">
      <alignment horizontal="center" vertical="center" wrapText="1"/>
    </xf>
    <xf numFmtId="0" fontId="6" fillId="4" borderId="31" xfId="0" applyFont="1" applyFill="1" applyBorder="1" applyAlignment="1">
      <alignment horizontal="center" vertical="center" wrapText="1"/>
    </xf>
    <xf numFmtId="0" fontId="26" fillId="0" borderId="16" xfId="0" applyNumberFormat="1" applyFont="1" applyBorder="1" applyAlignment="1" applyProtection="1">
      <alignment horizontal="left" vertical="center" wrapText="1"/>
      <protection locked="0"/>
    </xf>
    <xf numFmtId="0" fontId="26" fillId="0" borderId="36" xfId="0" applyNumberFormat="1" applyFont="1" applyBorder="1" applyAlignment="1" applyProtection="1">
      <alignment horizontal="left" vertical="center" wrapText="1"/>
      <protection locked="0"/>
    </xf>
    <xf numFmtId="0" fontId="48" fillId="0" borderId="12" xfId="0" applyFont="1" applyBorder="1" applyAlignment="1">
      <alignment horizontal="center" vertical="center"/>
    </xf>
    <xf numFmtId="14" fontId="26" fillId="0" borderId="45" xfId="0" applyNumberFormat="1" applyFont="1" applyBorder="1" applyAlignment="1" applyProtection="1">
      <alignment horizontal="center" vertical="center" wrapText="1"/>
      <protection locked="0"/>
    </xf>
    <xf numFmtId="0" fontId="6" fillId="0" borderId="16" xfId="0" applyFont="1" applyBorder="1" applyAlignment="1">
      <alignment horizontal="center" vertical="center" wrapText="1"/>
    </xf>
    <xf numFmtId="0" fontId="22" fillId="0" borderId="10" xfId="0" applyFont="1" applyBorder="1" applyAlignment="1" applyProtection="1">
      <alignment horizontal="center" vertical="center" wrapText="1"/>
      <protection locked="0"/>
    </xf>
    <xf numFmtId="0" fontId="0" fillId="0" borderId="11" xfId="0" applyBorder="1" applyAlignment="1">
      <alignment horizontal="center" vertical="center" wrapText="1"/>
    </xf>
    <xf numFmtId="0" fontId="0" fillId="0" borderId="32" xfId="0" applyBorder="1" applyAlignment="1">
      <alignment horizontal="center" vertical="center" wrapText="1"/>
    </xf>
    <xf numFmtId="0" fontId="22" fillId="0" borderId="40" xfId="0" applyFont="1" applyBorder="1" applyAlignment="1" applyProtection="1">
      <alignment horizontal="center" vertical="center" shrinkToFit="1"/>
      <protection locked="0"/>
    </xf>
    <xf numFmtId="0" fontId="48" fillId="0" borderId="32" xfId="0" applyFont="1" applyBorder="1" applyAlignment="1">
      <alignment horizontal="center" vertical="center" shrinkToFit="1"/>
    </xf>
    <xf numFmtId="49" fontId="6" fillId="4" borderId="21" xfId="0" applyNumberFormat="1" applyFont="1" applyFill="1" applyBorder="1" applyAlignment="1" applyProtection="1">
      <alignment horizontal="left" vertical="center" wrapText="1"/>
      <protection locked="0"/>
    </xf>
    <xf numFmtId="0" fontId="6" fillId="4" borderId="21" xfId="0" applyFont="1" applyFill="1" applyBorder="1" applyAlignment="1">
      <alignment vertical="center" wrapText="1"/>
    </xf>
    <xf numFmtId="0" fontId="6" fillId="4" borderId="63" xfId="0" applyFont="1" applyFill="1" applyBorder="1" applyAlignment="1">
      <alignment vertical="center" wrapText="1"/>
    </xf>
    <xf numFmtId="0" fontId="6" fillId="4" borderId="1" xfId="0" applyFont="1" applyFill="1" applyBorder="1" applyAlignment="1">
      <alignment horizontal="center" vertical="center"/>
    </xf>
    <xf numFmtId="0" fontId="6" fillId="4" borderId="25" xfId="0" applyFont="1" applyFill="1" applyBorder="1" applyAlignment="1">
      <alignment horizontal="center" vertical="center"/>
    </xf>
    <xf numFmtId="49" fontId="6" fillId="0" borderId="74" xfId="0" applyNumberFormat="1" applyFont="1" applyBorder="1" applyAlignment="1" applyProtection="1">
      <alignment horizontal="center" vertical="center" wrapText="1"/>
      <protection locked="0"/>
    </xf>
    <xf numFmtId="0" fontId="6" fillId="0" borderId="21" xfId="0" applyFont="1" applyBorder="1" applyAlignment="1">
      <alignment horizontal="center" vertical="center"/>
    </xf>
    <xf numFmtId="0" fontId="6" fillId="0" borderId="63" xfId="0" applyFont="1" applyBorder="1" applyAlignment="1">
      <alignment horizontal="center" vertical="center"/>
    </xf>
    <xf numFmtId="0" fontId="6" fillId="0" borderId="67" xfId="0" applyFont="1" applyBorder="1" applyAlignment="1">
      <alignment horizontal="center" vertical="center"/>
    </xf>
    <xf numFmtId="0" fontId="6" fillId="0" borderId="2" xfId="0" applyFont="1" applyBorder="1" applyAlignment="1">
      <alignment horizontal="center" vertical="center"/>
    </xf>
    <xf numFmtId="0" fontId="6" fillId="0" borderId="73" xfId="0" applyFont="1" applyBorder="1" applyAlignment="1">
      <alignment horizontal="center" vertical="center"/>
    </xf>
    <xf numFmtId="0" fontId="6" fillId="0" borderId="26" xfId="0" applyFont="1" applyBorder="1" applyAlignment="1">
      <alignment horizontal="center" vertical="center"/>
    </xf>
    <xf numFmtId="0" fontId="6" fillId="0" borderId="27" xfId="0" applyFont="1" applyBorder="1" applyAlignment="1">
      <alignment horizontal="center" vertical="center"/>
    </xf>
    <xf numFmtId="0" fontId="0" fillId="0" borderId="47" xfId="0" applyBorder="1" applyAlignment="1">
      <alignment horizontal="center" vertical="center"/>
    </xf>
    <xf numFmtId="0" fontId="0" fillId="0" borderId="98" xfId="0" applyBorder="1" applyAlignment="1">
      <alignment horizontal="center" vertical="center"/>
    </xf>
    <xf numFmtId="49" fontId="24" fillId="0" borderId="74" xfId="0" applyNumberFormat="1" applyFont="1" applyBorder="1" applyAlignment="1">
      <alignment horizontal="left" vertical="center" wrapText="1"/>
    </xf>
    <xf numFmtId="0" fontId="0" fillId="0" borderId="21" xfId="0" applyBorder="1" applyAlignment="1">
      <alignment vertical="center"/>
    </xf>
    <xf numFmtId="0" fontId="0" fillId="0" borderId="63" xfId="0" applyBorder="1" applyAlignment="1">
      <alignment vertical="center"/>
    </xf>
    <xf numFmtId="0" fontId="0" fillId="0" borderId="67" xfId="0" applyBorder="1" applyAlignment="1">
      <alignment vertical="center"/>
    </xf>
    <xf numFmtId="0" fontId="0" fillId="0" borderId="99" xfId="0" applyBorder="1" applyAlignment="1">
      <alignment vertical="center"/>
    </xf>
    <xf numFmtId="0" fontId="6" fillId="4" borderId="29" xfId="0" applyNumberFormat="1" applyFont="1" applyFill="1" applyBorder="1" applyAlignment="1" applyProtection="1">
      <alignment horizontal="left" vertical="center" wrapText="1"/>
      <protection locked="0"/>
    </xf>
    <xf numFmtId="0" fontId="6" fillId="4" borderId="29" xfId="0" applyFont="1" applyFill="1" applyBorder="1" applyAlignment="1">
      <alignment vertical="center" wrapText="1"/>
    </xf>
    <xf numFmtId="0" fontId="6" fillId="4" borderId="28" xfId="0" applyFont="1" applyFill="1" applyBorder="1" applyAlignment="1">
      <alignment vertical="center" wrapText="1"/>
    </xf>
    <xf numFmtId="0" fontId="6" fillId="0" borderId="133" xfId="0" applyNumberFormat="1" applyFont="1" applyBorder="1" applyAlignment="1" applyProtection="1">
      <alignment horizontal="center" vertical="center" wrapText="1"/>
      <protection locked="0"/>
    </xf>
    <xf numFmtId="0" fontId="0" fillId="0" borderId="134" xfId="0" applyBorder="1" applyAlignment="1">
      <alignment horizontal="center" vertical="center" wrapText="1"/>
    </xf>
    <xf numFmtId="0" fontId="0" fillId="0" borderId="71" xfId="0" applyBorder="1" applyAlignment="1">
      <alignment horizontal="center" vertical="center" wrapText="1"/>
    </xf>
    <xf numFmtId="0" fontId="0" fillId="0" borderId="67" xfId="0" applyBorder="1" applyAlignment="1">
      <alignment horizontal="center" vertical="center" wrapText="1"/>
    </xf>
    <xf numFmtId="0" fontId="0" fillId="0" borderId="0" xfId="0" applyAlignment="1">
      <alignment horizontal="center" vertical="center" wrapText="1"/>
    </xf>
    <xf numFmtId="0" fontId="0" fillId="0" borderId="2" xfId="0" applyBorder="1" applyAlignment="1">
      <alignment horizontal="center" vertical="center" wrapText="1"/>
    </xf>
    <xf numFmtId="0" fontId="0" fillId="0" borderId="73"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6" fillId="0" borderId="39"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41" xfId="0" applyNumberFormat="1" applyFont="1" applyBorder="1" applyAlignment="1" applyProtection="1">
      <alignment horizontal="left" vertical="center" wrapText="1"/>
      <protection locked="0"/>
    </xf>
    <xf numFmtId="0" fontId="6" fillId="0" borderId="42" xfId="0" applyNumberFormat="1" applyFont="1" applyBorder="1" applyAlignment="1" applyProtection="1">
      <alignment horizontal="left" vertical="center" wrapText="1"/>
      <protection locked="0"/>
    </xf>
    <xf numFmtId="14" fontId="26" fillId="0" borderId="7" xfId="0" applyNumberFormat="1" applyFont="1" applyBorder="1" applyAlignment="1" applyProtection="1">
      <alignment horizontal="center" vertical="center" wrapText="1"/>
      <protection locked="0"/>
    </xf>
    <xf numFmtId="14" fontId="26" fillId="0" borderId="8" xfId="0" applyNumberFormat="1" applyFont="1" applyBorder="1" applyAlignment="1" applyProtection="1">
      <alignment horizontal="center" vertical="center" wrapText="1"/>
      <protection locked="0"/>
    </xf>
    <xf numFmtId="0" fontId="26" fillId="0" borderId="61" xfId="0" applyNumberFormat="1" applyFont="1" applyBorder="1" applyAlignment="1" applyProtection="1">
      <alignment horizontal="left" vertical="center" wrapText="1"/>
      <protection locked="0"/>
    </xf>
    <xf numFmtId="0" fontId="26" fillId="0" borderId="8" xfId="0" applyNumberFormat="1" applyFont="1" applyBorder="1" applyAlignment="1" applyProtection="1">
      <alignment horizontal="left" vertical="center" wrapText="1"/>
      <protection locked="0"/>
    </xf>
    <xf numFmtId="0" fontId="26" fillId="0" borderId="9" xfId="0" applyNumberFormat="1" applyFont="1" applyBorder="1" applyAlignment="1" applyProtection="1">
      <alignment horizontal="left" vertical="center" wrapText="1"/>
      <protection locked="0"/>
    </xf>
    <xf numFmtId="0" fontId="40" fillId="0" borderId="55" xfId="0" applyFont="1" applyBorder="1" applyAlignment="1">
      <alignment horizontal="center" vertical="center" wrapText="1"/>
    </xf>
    <xf numFmtId="0" fontId="0" fillId="0" borderId="98" xfId="0" applyBorder="1" applyAlignment="1">
      <alignment horizontal="center" vertical="center" wrapText="1"/>
    </xf>
    <xf numFmtId="0" fontId="40" fillId="0" borderId="247" xfId="0" applyFont="1" applyBorder="1" applyAlignment="1">
      <alignment horizontal="center" vertical="center" wrapText="1"/>
    </xf>
    <xf numFmtId="0" fontId="0" fillId="0" borderId="108" xfId="0" applyBorder="1" applyAlignment="1">
      <alignment horizontal="center" vertical="center" wrapText="1"/>
    </xf>
    <xf numFmtId="0" fontId="0" fillId="0" borderId="246" xfId="0" applyBorder="1" applyAlignment="1">
      <alignment horizontal="center" vertical="center" wrapText="1"/>
    </xf>
    <xf numFmtId="0" fontId="0" fillId="0" borderId="109" xfId="0" applyBorder="1" applyAlignment="1">
      <alignment horizontal="center" vertical="center" wrapText="1"/>
    </xf>
    <xf numFmtId="0" fontId="40" fillId="0" borderId="77" xfId="0" applyFont="1" applyBorder="1" applyAlignment="1">
      <alignment horizontal="center" vertical="center" wrapText="1"/>
    </xf>
    <xf numFmtId="0" fontId="0" fillId="0" borderId="59" xfId="0" applyBorder="1" applyAlignment="1">
      <alignment horizontal="center" vertical="center" wrapText="1"/>
    </xf>
    <xf numFmtId="0" fontId="0" fillId="0" borderId="100" xfId="0" applyBorder="1" applyAlignment="1">
      <alignment horizontal="center" vertical="center" wrapText="1"/>
    </xf>
    <xf numFmtId="0" fontId="21" fillId="17" borderId="248" xfId="0" applyFont="1" applyFill="1" applyBorder="1" applyAlignment="1">
      <alignment horizontal="left" vertical="center"/>
    </xf>
    <xf numFmtId="0" fontId="37" fillId="17" borderId="249" xfId="0" applyFont="1" applyFill="1" applyBorder="1" applyAlignment="1">
      <alignment vertical="center"/>
    </xf>
    <xf numFmtId="0" fontId="37" fillId="17" borderId="250" xfId="0" applyFont="1" applyFill="1" applyBorder="1" applyAlignment="1">
      <alignment vertical="center"/>
    </xf>
    <xf numFmtId="0" fontId="35" fillId="0" borderId="0" xfId="0" applyFont="1" applyAlignment="1">
      <alignment horizontal="justify" vertical="center"/>
    </xf>
    <xf numFmtId="0" fontId="35" fillId="0" borderId="0" xfId="0" applyFont="1" applyAlignment="1">
      <alignment vertical="center"/>
    </xf>
    <xf numFmtId="0" fontId="101" fillId="0" borderId="0" xfId="0" applyFont="1" applyAlignment="1">
      <alignment horizontal="justify" vertical="center"/>
    </xf>
    <xf numFmtId="0" fontId="2" fillId="16" borderId="64" xfId="0" applyFont="1" applyFill="1" applyBorder="1" applyAlignment="1">
      <alignment horizontal="center" vertical="center" wrapText="1"/>
    </xf>
    <xf numFmtId="0" fontId="22" fillId="0" borderId="65" xfId="0" applyFont="1" applyBorder="1" applyAlignment="1">
      <alignment vertical="center" wrapText="1"/>
    </xf>
    <xf numFmtId="0" fontId="48" fillId="0" borderId="65" xfId="0" applyFont="1" applyBorder="1" applyAlignment="1">
      <alignment vertical="center"/>
    </xf>
    <xf numFmtId="0" fontId="40" fillId="16" borderId="233" xfId="0" applyFont="1" applyFill="1" applyBorder="1" applyAlignment="1">
      <alignment horizontal="center" vertical="center" wrapText="1"/>
    </xf>
    <xf numFmtId="0" fontId="0" fillId="16" borderId="233" xfId="0" applyFill="1" applyBorder="1" applyAlignment="1">
      <alignment horizontal="center" vertical="center" wrapText="1"/>
    </xf>
    <xf numFmtId="0" fontId="39" fillId="4" borderId="96" xfId="0" applyFont="1" applyFill="1" applyBorder="1" applyAlignment="1">
      <alignment horizontal="center" vertical="center" wrapText="1"/>
    </xf>
    <xf numFmtId="0" fontId="0" fillId="4" borderId="96" xfId="0" applyFill="1" applyBorder="1" applyAlignment="1">
      <alignment vertical="center"/>
    </xf>
    <xf numFmtId="0" fontId="2" fillId="0" borderId="65" xfId="0" applyFont="1" applyBorder="1" applyAlignment="1">
      <alignment horizontal="justify" vertical="center" wrapText="1"/>
    </xf>
    <xf numFmtId="0" fontId="0" fillId="0" borderId="65" xfId="0" applyBorder="1" applyAlignment="1">
      <alignment vertical="center"/>
    </xf>
    <xf numFmtId="0" fontId="2" fillId="12" borderId="64" xfId="0" applyFont="1" applyFill="1" applyBorder="1" applyAlignment="1">
      <alignment horizontal="center" vertical="center" wrapText="1"/>
    </xf>
    <xf numFmtId="0" fontId="2" fillId="12" borderId="49" xfId="0" applyFont="1" applyFill="1" applyBorder="1" applyAlignment="1">
      <alignment horizontal="center" vertical="center" wrapText="1"/>
    </xf>
    <xf numFmtId="0" fontId="22" fillId="13" borderId="65" xfId="0" applyFont="1" applyFill="1" applyBorder="1" applyAlignment="1">
      <alignment horizontal="justify" vertical="center" wrapText="1"/>
    </xf>
    <xf numFmtId="0" fontId="48" fillId="13" borderId="65" xfId="0" applyFont="1" applyFill="1" applyBorder="1" applyAlignment="1">
      <alignment vertical="center"/>
    </xf>
    <xf numFmtId="0" fontId="40" fillId="12" borderId="233" xfId="0" applyFont="1" applyFill="1" applyBorder="1" applyAlignment="1">
      <alignment horizontal="center" vertical="center" wrapText="1"/>
    </xf>
    <xf numFmtId="0" fontId="0" fillId="12" borderId="235" xfId="0" applyFill="1" applyBorder="1" applyAlignment="1">
      <alignment horizontal="center" vertical="center" wrapText="1"/>
    </xf>
    <xf numFmtId="0" fontId="22" fillId="16" borderId="65" xfId="0" applyFont="1" applyFill="1" applyBorder="1" applyAlignment="1">
      <alignment horizontal="justify" vertical="center" wrapText="1"/>
    </xf>
    <xf numFmtId="0" fontId="48" fillId="16" borderId="65" xfId="0" applyFont="1" applyFill="1" applyBorder="1" applyAlignment="1">
      <alignment vertical="center"/>
    </xf>
    <xf numFmtId="0" fontId="2" fillId="11" borderId="234" xfId="0" applyFont="1" applyFill="1" applyBorder="1" applyAlignment="1">
      <alignment horizontal="justify" vertical="center" wrapText="1"/>
    </xf>
    <xf numFmtId="0" fontId="0" fillId="11" borderId="234" xfId="0" applyFill="1" applyBorder="1" applyAlignment="1">
      <alignment vertical="center"/>
    </xf>
    <xf numFmtId="0" fontId="32" fillId="0" borderId="0" xfId="0" applyFont="1" applyBorder="1" applyAlignment="1">
      <alignment horizontal="justify" vertical="center" wrapText="1"/>
    </xf>
    <xf numFmtId="0" fontId="46" fillId="4" borderId="149" xfId="0" applyFont="1" applyFill="1" applyBorder="1" applyAlignment="1">
      <alignment horizontal="center" vertical="center" wrapText="1"/>
    </xf>
    <xf numFmtId="0" fontId="46" fillId="4" borderId="244" xfId="0" applyFont="1" applyFill="1" applyBorder="1" applyAlignment="1">
      <alignment horizontal="center" vertical="center" wrapText="1"/>
    </xf>
    <xf numFmtId="0" fontId="0" fillId="0" borderId="60" xfId="0" applyBorder="1" applyAlignment="1">
      <alignment horizontal="center" vertical="center" wrapText="1"/>
    </xf>
    <xf numFmtId="0" fontId="2" fillId="0" borderId="239" xfId="0" applyFont="1" applyBorder="1" applyAlignment="1">
      <alignment horizontal="center" vertical="center" wrapText="1"/>
    </xf>
    <xf numFmtId="0" fontId="27" fillId="0" borderId="0" xfId="0" applyFont="1" applyAlignment="1">
      <alignment horizontal="justify" vertical="center" wrapText="1"/>
    </xf>
    <xf numFmtId="0" fontId="2" fillId="0" borderId="0" xfId="0" applyFont="1" applyBorder="1" applyAlignment="1">
      <alignment horizontal="right" vertical="center" wrapText="1"/>
    </xf>
    <xf numFmtId="0" fontId="39" fillId="4" borderId="236" xfId="0" applyFont="1" applyFill="1" applyBorder="1" applyAlignment="1">
      <alignment horizontal="center" vertical="center" wrapText="1"/>
    </xf>
    <xf numFmtId="0" fontId="39" fillId="4" borderId="239" xfId="0" applyFont="1" applyFill="1" applyBorder="1" applyAlignment="1">
      <alignment horizontal="center" vertical="center" wrapText="1"/>
    </xf>
    <xf numFmtId="0" fontId="39" fillId="4" borderId="237" xfId="0" applyFont="1" applyFill="1" applyBorder="1" applyAlignment="1">
      <alignment horizontal="center" vertical="center" wrapText="1"/>
    </xf>
    <xf numFmtId="0" fontId="39" fillId="4" borderId="129" xfId="0" applyFont="1" applyFill="1" applyBorder="1" applyAlignment="1">
      <alignment horizontal="center" vertical="center" wrapText="1"/>
    </xf>
    <xf numFmtId="0" fontId="39" fillId="4" borderId="238" xfId="0" applyFont="1" applyFill="1" applyBorder="1" applyAlignment="1">
      <alignment horizontal="center" vertical="center" wrapText="1"/>
    </xf>
    <xf numFmtId="0" fontId="39" fillId="4" borderId="240" xfId="0" applyFont="1" applyFill="1" applyBorder="1" applyAlignment="1">
      <alignment horizontal="center" vertical="center" wrapText="1"/>
    </xf>
    <xf numFmtId="0" fontId="40" fillId="0" borderId="128" xfId="0" applyFont="1" applyBorder="1" applyAlignment="1">
      <alignment horizontal="left" vertical="center" wrapText="1"/>
    </xf>
    <xf numFmtId="0" fontId="40" fillId="0" borderId="0" xfId="0" applyFont="1" applyBorder="1" applyAlignment="1">
      <alignment horizontal="left" vertical="center" wrapText="1"/>
    </xf>
    <xf numFmtId="0" fontId="46" fillId="4" borderId="245" xfId="0" applyFont="1" applyFill="1" applyBorder="1" applyAlignment="1">
      <alignment horizontal="center" vertical="center" wrapText="1"/>
    </xf>
    <xf numFmtId="0" fontId="2" fillId="16" borderId="239" xfId="0" applyFont="1" applyFill="1" applyBorder="1" applyAlignment="1">
      <alignment horizontal="center" vertical="center" wrapText="1"/>
    </xf>
    <xf numFmtId="0" fontId="2" fillId="13" borderId="239" xfId="0" applyFont="1" applyFill="1" applyBorder="1" applyAlignment="1">
      <alignment horizontal="center" vertical="center" wrapText="1"/>
    </xf>
    <xf numFmtId="0" fontId="2" fillId="11" borderId="239" xfId="0" applyFont="1" applyFill="1" applyBorder="1" applyAlignment="1">
      <alignment horizontal="center" vertical="center" wrapText="1"/>
    </xf>
    <xf numFmtId="0" fontId="0" fillId="11" borderId="239" xfId="0" applyFill="1" applyBorder="1" applyAlignment="1">
      <alignment vertical="center" wrapText="1"/>
    </xf>
    <xf numFmtId="0" fontId="0" fillId="11" borderId="241" xfId="0" applyFill="1" applyBorder="1" applyAlignment="1">
      <alignment vertical="center" wrapText="1"/>
    </xf>
    <xf numFmtId="0" fontId="8" fillId="5" borderId="145" xfId="0" applyFont="1" applyFill="1" applyBorder="1" applyAlignment="1">
      <alignment horizontal="center" vertical="center" wrapText="1"/>
    </xf>
    <xf numFmtId="0" fontId="0" fillId="0" borderId="147" xfId="0" applyBorder="1" applyAlignment="1">
      <alignment horizontal="center" vertical="center" wrapText="1"/>
    </xf>
    <xf numFmtId="49" fontId="8" fillId="4" borderId="75" xfId="0" applyNumberFormat="1" applyFont="1" applyFill="1" applyBorder="1" applyAlignment="1" applyProtection="1">
      <alignment horizontal="center" vertical="center" wrapText="1"/>
      <protection locked="0"/>
    </xf>
    <xf numFmtId="0" fontId="0" fillId="0" borderId="208" xfId="0" applyBorder="1" applyAlignment="1">
      <alignment horizontal="center" vertical="center" wrapText="1"/>
    </xf>
    <xf numFmtId="0" fontId="8" fillId="4" borderId="55" xfId="0" applyFont="1" applyFill="1" applyBorder="1" applyAlignment="1">
      <alignment horizontal="center" vertical="center" wrapText="1"/>
    </xf>
    <xf numFmtId="0" fontId="8" fillId="4" borderId="38" xfId="0" applyFont="1" applyFill="1" applyBorder="1" applyAlignment="1">
      <alignment horizontal="center" vertical="center" wrapText="1"/>
    </xf>
    <xf numFmtId="0" fontId="0" fillId="0" borderId="145" xfId="0" applyBorder="1" applyAlignment="1">
      <alignment horizontal="center" vertical="center" wrapText="1"/>
    </xf>
    <xf numFmtId="0" fontId="33" fillId="4" borderId="151" xfId="0" applyFont="1" applyFill="1" applyBorder="1" applyAlignment="1">
      <alignment horizontal="center" vertical="center" wrapText="1"/>
    </xf>
    <xf numFmtId="0" fontId="0" fillId="0" borderId="130" xfId="0" applyBorder="1" applyAlignment="1">
      <alignment horizontal="center" vertical="center" wrapText="1"/>
    </xf>
    <xf numFmtId="0" fontId="33" fillId="0" borderId="62" xfId="0" applyFont="1" applyBorder="1" applyAlignment="1" applyProtection="1">
      <alignment horizontal="center" vertical="center" wrapText="1"/>
      <protection locked="0"/>
    </xf>
    <xf numFmtId="0" fontId="33" fillId="0" borderId="21" xfId="0" applyFont="1" applyBorder="1" applyAlignment="1" applyProtection="1">
      <alignment horizontal="center" vertical="center" wrapText="1"/>
      <protection locked="0"/>
    </xf>
    <xf numFmtId="0" fontId="33" fillId="0" borderId="63" xfId="0" applyFont="1" applyBorder="1" applyAlignment="1" applyProtection="1">
      <alignment horizontal="center" vertical="center" wrapText="1"/>
      <protection locked="0"/>
    </xf>
    <xf numFmtId="0" fontId="0" fillId="0" borderId="111" xfId="0" applyBorder="1" applyAlignment="1">
      <alignment horizontal="center" vertical="center" wrapText="1"/>
    </xf>
    <xf numFmtId="0" fontId="0" fillId="0" borderId="0" xfId="0" applyBorder="1" applyAlignment="1">
      <alignment horizontal="center" vertical="center" wrapText="1"/>
    </xf>
    <xf numFmtId="0" fontId="0" fillId="0" borderId="212" xfId="0" applyBorder="1" applyAlignment="1">
      <alignment horizontal="center" vertical="center" wrapText="1"/>
    </xf>
    <xf numFmtId="0" fontId="0" fillId="0" borderId="146" xfId="0" applyBorder="1" applyAlignment="1">
      <alignment horizontal="center" vertical="center" wrapText="1"/>
    </xf>
    <xf numFmtId="0" fontId="0" fillId="0" borderId="148" xfId="0" applyBorder="1" applyAlignment="1">
      <alignment horizontal="center" vertical="center" wrapText="1"/>
    </xf>
    <xf numFmtId="49" fontId="8" fillId="4" borderId="151" xfId="0" applyNumberFormat="1" applyFont="1" applyFill="1" applyBorder="1" applyAlignment="1" applyProtection="1">
      <alignment horizontal="center" vertical="center" wrapText="1"/>
      <protection locked="0"/>
    </xf>
    <xf numFmtId="0" fontId="8" fillId="5" borderId="38" xfId="0" applyFont="1" applyFill="1" applyBorder="1" applyAlignment="1">
      <alignment horizontal="center" vertical="center" wrapText="1"/>
    </xf>
    <xf numFmtId="0" fontId="0" fillId="0" borderId="39" xfId="0" applyBorder="1" applyAlignment="1">
      <alignment horizontal="center" vertical="center" wrapText="1"/>
    </xf>
    <xf numFmtId="0" fontId="0" fillId="0" borderId="141" xfId="0" applyBorder="1" applyAlignment="1">
      <alignment horizontal="center" vertical="center" wrapText="1"/>
    </xf>
    <xf numFmtId="49" fontId="83" fillId="0" borderId="1" xfId="0" applyNumberFormat="1" applyFont="1" applyBorder="1" applyAlignment="1" applyProtection="1">
      <alignment horizontal="center" vertical="center" wrapText="1"/>
      <protection locked="0"/>
    </xf>
    <xf numFmtId="0" fontId="83" fillId="0" borderId="0" xfId="0" applyFont="1" applyBorder="1" applyAlignment="1">
      <alignment horizontal="center" vertical="center"/>
    </xf>
    <xf numFmtId="0" fontId="83" fillId="0" borderId="2" xfId="0" applyFont="1" applyBorder="1" applyAlignment="1">
      <alignment horizontal="center" vertical="center"/>
    </xf>
    <xf numFmtId="0" fontId="8" fillId="4" borderId="75" xfId="0" applyFont="1" applyFill="1" applyBorder="1" applyAlignment="1">
      <alignment horizontal="center" vertical="center" wrapText="1"/>
    </xf>
    <xf numFmtId="0" fontId="8" fillId="4" borderId="41" xfId="0" applyFont="1" applyFill="1" applyBorder="1" applyAlignment="1">
      <alignment horizontal="center" vertical="center" wrapText="1"/>
    </xf>
    <xf numFmtId="176" fontId="76" fillId="0" borderId="41" xfId="0" applyNumberFormat="1" applyFont="1" applyBorder="1" applyAlignment="1" applyProtection="1">
      <alignment horizontal="center" vertical="center"/>
      <protection locked="0"/>
    </xf>
    <xf numFmtId="0" fontId="0" fillId="0" borderId="43" xfId="0" applyBorder="1" applyAlignment="1">
      <alignment horizontal="center" vertical="center"/>
    </xf>
    <xf numFmtId="0" fontId="8" fillId="0" borderId="41" xfId="0" applyFont="1" applyBorder="1" applyAlignment="1">
      <alignment horizontal="center" vertical="center"/>
    </xf>
    <xf numFmtId="0" fontId="8" fillId="4" borderId="62" xfId="0" applyFont="1" applyFill="1" applyBorder="1" applyAlignment="1">
      <alignment horizontal="center" vertical="center" wrapText="1"/>
    </xf>
    <xf numFmtId="0" fontId="0" fillId="0" borderId="21" xfId="0" applyBorder="1" applyAlignment="1">
      <alignment horizontal="center" vertical="center" wrapText="1"/>
    </xf>
    <xf numFmtId="0" fontId="0" fillId="0" borderId="57" xfId="0" applyBorder="1" applyAlignment="1">
      <alignment horizontal="center" vertical="center" wrapText="1"/>
    </xf>
    <xf numFmtId="0" fontId="0" fillId="0" borderId="63" xfId="0" applyBorder="1" applyAlignment="1">
      <alignment horizontal="center" vertical="center" wrapText="1"/>
    </xf>
    <xf numFmtId="0" fontId="33" fillId="0" borderId="42" xfId="0" applyFont="1" applyBorder="1" applyAlignment="1" applyProtection="1">
      <alignment horizontal="center" vertical="center" wrapText="1"/>
      <protection locked="0"/>
    </xf>
    <xf numFmtId="49" fontId="6" fillId="0" borderId="24" xfId="0" applyNumberFormat="1" applyFont="1" applyBorder="1" applyAlignment="1" applyProtection="1">
      <alignment horizontal="center" vertical="center" wrapText="1"/>
      <protection locked="0"/>
    </xf>
    <xf numFmtId="0" fontId="0" fillId="0" borderId="21" xfId="0" applyBorder="1" applyAlignment="1">
      <alignment horizontal="center" vertical="center"/>
    </xf>
    <xf numFmtId="0" fontId="0" fillId="0" borderId="63" xfId="0" applyBorder="1" applyAlignment="1">
      <alignment horizontal="center" vertical="center"/>
    </xf>
    <xf numFmtId="49" fontId="12" fillId="0" borderId="1" xfId="0" applyNumberFormat="1" applyFont="1" applyBorder="1" applyAlignment="1" applyProtection="1">
      <alignment horizontal="center" vertical="center" wrapText="1"/>
      <protection locked="0"/>
    </xf>
    <xf numFmtId="0" fontId="12" fillId="0" borderId="0" xfId="0" applyFont="1" applyBorder="1" applyAlignment="1">
      <alignment horizontal="center" vertical="center"/>
    </xf>
    <xf numFmtId="0" fontId="12" fillId="0" borderId="2" xfId="0" applyFont="1" applyBorder="1" applyAlignment="1">
      <alignment horizontal="center" vertical="center"/>
    </xf>
    <xf numFmtId="0" fontId="76" fillId="0" borderId="134" xfId="0" applyFont="1" applyBorder="1" applyAlignment="1" applyProtection="1">
      <alignment horizontal="center" vertical="center" shrinkToFit="1"/>
      <protection locked="0"/>
    </xf>
    <xf numFmtId="0" fontId="76" fillId="0" borderId="39" xfId="0" applyFont="1" applyBorder="1" applyAlignment="1" applyProtection="1">
      <alignment horizontal="center" vertical="center" shrinkToFit="1"/>
      <protection locked="0"/>
    </xf>
    <xf numFmtId="0" fontId="0" fillId="0" borderId="26" xfId="0" applyBorder="1" applyAlignment="1">
      <alignment horizontal="center" vertical="center" shrinkToFit="1"/>
    </xf>
    <xf numFmtId="0" fontId="0" fillId="0" borderId="147" xfId="0" applyBorder="1" applyAlignment="1">
      <alignment horizontal="center" vertical="center" shrinkToFit="1"/>
    </xf>
    <xf numFmtId="0" fontId="76" fillId="0" borderId="71" xfId="0" applyFont="1" applyBorder="1" applyAlignment="1" applyProtection="1">
      <alignment horizontal="center" vertical="center" shrinkToFit="1"/>
      <protection locked="0"/>
    </xf>
    <xf numFmtId="0" fontId="0" fillId="0" borderId="27" xfId="0" applyBorder="1" applyAlignment="1">
      <alignment horizontal="center" vertical="center" shrinkToFit="1"/>
    </xf>
    <xf numFmtId="14" fontId="82" fillId="0" borderId="1" xfId="0" applyNumberFormat="1" applyFont="1" applyBorder="1" applyAlignment="1" applyProtection="1">
      <alignment horizontal="center" vertical="center" wrapText="1"/>
      <protection locked="0"/>
    </xf>
    <xf numFmtId="14" fontId="82" fillId="0" borderId="0" xfId="0" applyNumberFormat="1" applyFont="1" applyBorder="1" applyAlignment="1">
      <alignment horizontal="center" vertical="center"/>
    </xf>
    <xf numFmtId="14" fontId="82" fillId="0" borderId="2" xfId="0" applyNumberFormat="1" applyFont="1" applyBorder="1" applyAlignment="1">
      <alignment horizontal="center" vertical="center"/>
    </xf>
    <xf numFmtId="0" fontId="8" fillId="4" borderId="53" xfId="0" applyFont="1" applyFill="1" applyBorder="1" applyAlignment="1">
      <alignment horizontal="center" vertical="center" wrapText="1"/>
    </xf>
    <xf numFmtId="0" fontId="8" fillId="4" borderId="78" xfId="0" applyFont="1" applyFill="1"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8" fillId="0" borderId="78" xfId="0" applyFont="1" applyBorder="1" applyAlignment="1">
      <alignment horizontal="center" vertical="center" wrapText="1"/>
    </xf>
    <xf numFmtId="0" fontId="8" fillId="4" borderId="80" xfId="0" applyFont="1" applyFill="1" applyBorder="1" applyAlignment="1">
      <alignment horizontal="center" vertical="center" wrapText="1"/>
    </xf>
    <xf numFmtId="0" fontId="0" fillId="0" borderId="36" xfId="0" applyBorder="1" applyAlignment="1">
      <alignment horizontal="center" vertical="center" wrapText="1"/>
    </xf>
    <xf numFmtId="0" fontId="48" fillId="0" borderId="15" xfId="0" applyFont="1" applyBorder="1" applyAlignment="1" applyProtection="1">
      <alignment horizontal="center" vertical="center" wrapText="1"/>
      <protection locked="0"/>
    </xf>
    <xf numFmtId="0" fontId="8" fillId="0" borderId="16" xfId="0" applyFont="1"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76" fillId="0" borderId="16" xfId="0" applyFont="1" applyBorder="1" applyAlignment="1" applyProtection="1">
      <alignment horizontal="center" vertical="center" shrinkToFit="1"/>
      <protection locked="0"/>
    </xf>
    <xf numFmtId="0" fontId="8" fillId="0" borderId="16" xfId="0" applyFont="1" applyBorder="1" applyAlignment="1">
      <alignment horizontal="center" vertical="center" shrinkToFit="1"/>
    </xf>
    <xf numFmtId="0" fontId="0" fillId="0" borderId="19" xfId="0" applyBorder="1" applyAlignment="1">
      <alignment horizontal="center" vertical="center" shrinkToFit="1"/>
    </xf>
    <xf numFmtId="0" fontId="76" fillId="0" borderId="16" xfId="0" applyFont="1" applyBorder="1" applyAlignment="1" applyProtection="1">
      <alignment horizontal="center" vertical="center"/>
      <protection locked="0"/>
    </xf>
    <xf numFmtId="0" fontId="8" fillId="0" borderId="16" xfId="0" applyFont="1" applyBorder="1" applyAlignment="1">
      <alignment horizontal="center" vertical="center"/>
    </xf>
    <xf numFmtId="0" fontId="0" fillId="0" borderId="19" xfId="0" applyBorder="1" applyAlignment="1">
      <alignment horizontal="center" vertical="center"/>
    </xf>
    <xf numFmtId="0" fontId="8" fillId="0" borderId="36" xfId="0" applyFont="1" applyBorder="1" applyAlignment="1">
      <alignment horizontal="center" vertical="center"/>
    </xf>
    <xf numFmtId="0" fontId="0" fillId="0" borderId="33" xfId="0" applyBorder="1" applyAlignment="1">
      <alignment horizontal="center" vertical="center"/>
    </xf>
    <xf numFmtId="0" fontId="8" fillId="4" borderId="149" xfId="0" applyFont="1" applyFill="1" applyBorder="1" applyAlignment="1">
      <alignment horizontal="center" vertical="center" wrapText="1"/>
    </xf>
    <xf numFmtId="0" fontId="6" fillId="0" borderId="51" xfId="0" applyFont="1" applyBorder="1" applyAlignment="1">
      <alignment horizontal="center" vertical="center"/>
    </xf>
    <xf numFmtId="0" fontId="6" fillId="0" borderId="112" xfId="0" applyFont="1" applyBorder="1" applyAlignment="1">
      <alignment horizontal="center" vertical="center" wrapText="1"/>
    </xf>
    <xf numFmtId="0" fontId="7" fillId="4" borderId="149" xfId="0" applyFont="1" applyFill="1" applyBorder="1" applyAlignment="1">
      <alignment horizontal="center" vertical="center" wrapText="1"/>
    </xf>
    <xf numFmtId="0" fontId="26" fillId="0" borderId="11" xfId="0" applyFont="1" applyBorder="1" applyAlignment="1" applyProtection="1">
      <alignment horizontal="left" vertical="center"/>
      <protection locked="0"/>
    </xf>
    <xf numFmtId="0" fontId="26" fillId="0" borderId="12" xfId="0" applyFont="1" applyBorder="1" applyAlignment="1" applyProtection="1">
      <alignment horizontal="left" vertical="center"/>
      <protection locked="0"/>
    </xf>
    <xf numFmtId="0" fontId="22" fillId="0" borderId="74" xfId="0" applyFont="1" applyBorder="1" applyAlignment="1" applyProtection="1">
      <alignment horizontal="center" vertical="center" wrapText="1"/>
      <protection locked="0"/>
    </xf>
    <xf numFmtId="0" fontId="22" fillId="0" borderId="21" xfId="0" applyFont="1" applyBorder="1" applyAlignment="1" applyProtection="1">
      <alignment horizontal="center" vertical="center" wrapText="1"/>
      <protection locked="0"/>
    </xf>
    <xf numFmtId="0" fontId="22" fillId="0" borderId="57" xfId="0" applyFont="1" applyBorder="1" applyAlignment="1" applyProtection="1">
      <alignment horizontal="center" vertical="center" wrapText="1"/>
      <protection locked="0"/>
    </xf>
    <xf numFmtId="0" fontId="22" fillId="4" borderId="69" xfId="0" applyFont="1" applyFill="1" applyBorder="1" applyAlignment="1" applyProtection="1">
      <alignment horizontal="center" vertical="center"/>
      <protection locked="0"/>
    </xf>
    <xf numFmtId="0" fontId="0" fillId="4" borderId="29" xfId="0" applyFill="1" applyBorder="1" applyAlignment="1">
      <alignment horizontal="center" vertical="center"/>
    </xf>
    <xf numFmtId="0" fontId="0" fillId="4" borderId="28" xfId="0" applyFill="1" applyBorder="1" applyAlignment="1">
      <alignment horizontal="center" vertical="center"/>
    </xf>
    <xf numFmtId="0" fontId="26" fillId="0" borderId="74" xfId="0" applyFont="1" applyBorder="1" applyAlignment="1" applyProtection="1">
      <alignment horizontal="center" vertical="center" wrapText="1"/>
      <protection locked="0"/>
    </xf>
    <xf numFmtId="0" fontId="26" fillId="0" borderId="21" xfId="0" applyFont="1" applyBorder="1" applyAlignment="1" applyProtection="1">
      <alignment horizontal="center" vertical="center" wrapText="1"/>
      <protection locked="0"/>
    </xf>
    <xf numFmtId="0" fontId="26" fillId="0" borderId="57" xfId="0" applyFont="1" applyBorder="1" applyAlignment="1" applyProtection="1">
      <alignment horizontal="center" vertical="center" wrapText="1"/>
      <protection locked="0"/>
    </xf>
    <xf numFmtId="0" fontId="6" fillId="0" borderId="62" xfId="0" applyFont="1" applyBorder="1" applyAlignment="1" applyProtection="1">
      <alignment horizontal="center" vertical="center" wrapText="1"/>
      <protection locked="0"/>
    </xf>
    <xf numFmtId="0" fontId="26" fillId="0" borderId="21" xfId="0" applyFont="1" applyBorder="1" applyAlignment="1" applyProtection="1">
      <alignment horizontal="center" vertical="center"/>
      <protection locked="0"/>
    </xf>
    <xf numFmtId="0" fontId="26" fillId="0" borderId="63" xfId="0" applyFont="1" applyBorder="1" applyAlignment="1" applyProtection="1">
      <alignment horizontal="center" vertical="center"/>
      <protection locked="0"/>
    </xf>
    <xf numFmtId="0" fontId="0" fillId="0" borderId="26" xfId="0" applyBorder="1" applyAlignment="1">
      <alignment horizontal="center" vertical="center"/>
    </xf>
    <xf numFmtId="0" fontId="0" fillId="0" borderId="27" xfId="0" applyBorder="1" applyAlignment="1">
      <alignment horizontal="center" vertical="center"/>
    </xf>
    <xf numFmtId="0" fontId="6" fillId="5" borderId="69" xfId="0" applyFont="1" applyFill="1" applyBorder="1" applyAlignment="1">
      <alignment horizontal="center" vertical="center" wrapText="1"/>
    </xf>
    <xf numFmtId="0" fontId="6" fillId="5" borderId="28" xfId="0" applyFont="1" applyFill="1" applyBorder="1" applyAlignment="1">
      <alignment horizontal="center" vertical="center" wrapText="1"/>
    </xf>
    <xf numFmtId="178" fontId="27" fillId="0" borderId="16" xfId="0" applyNumberFormat="1" applyFont="1" applyBorder="1" applyAlignment="1">
      <alignment horizontal="right" vertical="center" indent="6"/>
    </xf>
    <xf numFmtId="0" fontId="53" fillId="8" borderId="40" xfId="1" applyFont="1" applyFill="1" applyBorder="1" applyAlignment="1">
      <alignment horizontal="center" vertical="center" wrapText="1"/>
    </xf>
    <xf numFmtId="0" fontId="48" fillId="8" borderId="12" xfId="1" applyFont="1" applyFill="1" applyBorder="1" applyAlignment="1">
      <alignment horizontal="center" vertical="center" wrapText="1"/>
    </xf>
    <xf numFmtId="0" fontId="6" fillId="5" borderId="48" xfId="0" applyFont="1" applyFill="1" applyBorder="1" applyAlignment="1">
      <alignment horizontal="left" vertical="center"/>
    </xf>
    <xf numFmtId="0" fontId="6" fillId="5" borderId="29" xfId="0" applyFont="1" applyFill="1" applyBorder="1" applyAlignment="1">
      <alignment horizontal="left" vertical="center"/>
    </xf>
    <xf numFmtId="0" fontId="6" fillId="5" borderId="28" xfId="0" applyFont="1" applyFill="1" applyBorder="1" applyAlignment="1">
      <alignment horizontal="left" vertical="center"/>
    </xf>
    <xf numFmtId="26" fontId="27" fillId="0" borderId="16" xfId="4" applyNumberFormat="1" applyFont="1" applyBorder="1" applyAlignment="1">
      <alignment horizontal="right" vertical="center" wrapText="1" indent="4"/>
    </xf>
    <xf numFmtId="0" fontId="22" fillId="0" borderId="61" xfId="0" applyFont="1" applyBorder="1" applyAlignment="1" applyProtection="1">
      <alignment horizontal="center" vertical="center"/>
      <protection locked="0"/>
    </xf>
    <xf numFmtId="0" fontId="22" fillId="0" borderId="9" xfId="0" applyFont="1" applyBorder="1" applyAlignment="1">
      <alignment horizontal="center" vertical="center"/>
    </xf>
    <xf numFmtId="0" fontId="6" fillId="4" borderId="78" xfId="0" applyFont="1" applyFill="1" applyBorder="1" applyAlignment="1">
      <alignment horizontal="center" vertical="center" wrapText="1"/>
    </xf>
    <xf numFmtId="0" fontId="6" fillId="4" borderId="80" xfId="0" applyFont="1" applyFill="1" applyBorder="1" applyAlignment="1">
      <alignment horizontal="center" vertical="center" wrapText="1"/>
    </xf>
    <xf numFmtId="178" fontId="6" fillId="4" borderId="69" xfId="0" applyNumberFormat="1" applyFont="1" applyFill="1" applyBorder="1" applyAlignment="1">
      <alignment horizontal="center" vertical="center" wrapText="1"/>
    </xf>
    <xf numFmtId="178" fontId="6" fillId="4" borderId="28" xfId="0" applyNumberFormat="1" applyFont="1" applyFill="1" applyBorder="1" applyAlignment="1">
      <alignment horizontal="center" vertical="center"/>
    </xf>
    <xf numFmtId="0" fontId="6" fillId="4" borderId="63" xfId="0" applyFont="1" applyFill="1" applyBorder="1" applyAlignment="1">
      <alignment horizontal="center" vertical="center" wrapText="1"/>
    </xf>
    <xf numFmtId="0" fontId="6" fillId="4" borderId="156" xfId="0" applyFont="1" applyFill="1" applyBorder="1" applyAlignment="1">
      <alignment horizontal="center" vertical="center" wrapText="1"/>
    </xf>
    <xf numFmtId="0" fontId="0" fillId="0" borderId="72" xfId="0" applyBorder="1" applyAlignment="1">
      <alignment horizontal="center" vertical="center" wrapText="1"/>
    </xf>
    <xf numFmtId="0" fontId="6" fillId="4" borderId="79" xfId="0" applyFont="1" applyFill="1" applyBorder="1" applyAlignment="1">
      <alignment horizontal="center" vertical="center" wrapText="1"/>
    </xf>
    <xf numFmtId="0" fontId="22" fillId="0" borderId="7" xfId="0" applyFont="1" applyBorder="1" applyAlignment="1" applyProtection="1">
      <alignment horizontal="center" vertical="center" wrapText="1"/>
      <protection locked="0"/>
    </xf>
    <xf numFmtId="0" fontId="0" fillId="0" borderId="8" xfId="0" applyBorder="1" applyAlignment="1">
      <alignment horizontal="center" vertical="center" wrapText="1"/>
    </xf>
    <xf numFmtId="0" fontId="6" fillId="0" borderId="25" xfId="0" applyFont="1" applyBorder="1" applyAlignment="1">
      <alignment horizontal="center" vertical="center"/>
    </xf>
    <xf numFmtId="0" fontId="6" fillId="4" borderId="143" xfId="0" applyFont="1" applyFill="1" applyBorder="1" applyAlignment="1" applyProtection="1">
      <alignment horizontal="center" vertical="center" wrapText="1"/>
      <protection locked="0"/>
    </xf>
    <xf numFmtId="0" fontId="6" fillId="0" borderId="144" xfId="0" applyFont="1" applyBorder="1" applyAlignment="1">
      <alignment horizontal="center" vertical="center"/>
    </xf>
    <xf numFmtId="0" fontId="22" fillId="4" borderId="43" xfId="0" applyFont="1" applyFill="1" applyBorder="1" applyAlignment="1" applyProtection="1">
      <alignment horizontal="center" vertical="center" wrapText="1"/>
      <protection locked="0"/>
    </xf>
    <xf numFmtId="0" fontId="22" fillId="0" borderId="82" xfId="0" applyFont="1" applyBorder="1" applyAlignment="1">
      <alignment horizontal="center" vertical="center" wrapText="1"/>
    </xf>
    <xf numFmtId="0" fontId="22" fillId="0" borderId="43" xfId="0" applyFont="1" applyBorder="1" applyAlignment="1" applyProtection="1">
      <alignment horizontal="center" vertical="center"/>
      <protection locked="0"/>
    </xf>
    <xf numFmtId="0" fontId="22" fillId="0" borderId="44" xfId="0" applyFont="1" applyBorder="1" applyAlignment="1" applyProtection="1">
      <alignment horizontal="center" vertical="center"/>
      <protection locked="0"/>
    </xf>
    <xf numFmtId="0" fontId="22" fillId="0" borderId="82" xfId="0" applyFont="1" applyBorder="1" applyAlignment="1">
      <alignment horizontal="center" vertical="center"/>
    </xf>
    <xf numFmtId="0" fontId="22" fillId="0" borderId="83" xfId="0" applyFont="1" applyBorder="1" applyAlignment="1">
      <alignment horizontal="center" vertical="center"/>
    </xf>
    <xf numFmtId="180" fontId="26" fillId="0" borderId="1" xfId="0" applyNumberFormat="1" applyFont="1" applyBorder="1" applyAlignment="1">
      <alignment horizontal="center" vertical="center"/>
    </xf>
    <xf numFmtId="180" fontId="26" fillId="0" borderId="0" xfId="0" applyNumberFormat="1" applyFont="1" applyBorder="1" applyAlignment="1">
      <alignment horizontal="center" vertical="center"/>
    </xf>
    <xf numFmtId="180" fontId="26" fillId="0" borderId="2" xfId="0" applyNumberFormat="1" applyFont="1" applyBorder="1" applyAlignment="1">
      <alignment horizontal="center" vertical="center"/>
    </xf>
    <xf numFmtId="0" fontId="22" fillId="0" borderId="26" xfId="0" applyFont="1" applyBorder="1" applyAlignment="1" applyProtection="1">
      <alignment horizontal="center" vertical="center"/>
      <protection locked="0"/>
    </xf>
    <xf numFmtId="0" fontId="22" fillId="5" borderId="112" xfId="0" applyFont="1" applyFill="1" applyBorder="1" applyAlignment="1">
      <alignment horizontal="center" vertical="center" wrapText="1"/>
    </xf>
    <xf numFmtId="0" fontId="22" fillId="0" borderId="30" xfId="0" applyFont="1" applyBorder="1" applyAlignment="1">
      <alignment horizontal="center" vertical="center"/>
    </xf>
    <xf numFmtId="0" fontId="22" fillId="0" borderId="31" xfId="0" applyFont="1" applyBorder="1" applyAlignment="1">
      <alignment horizontal="center" vertical="center"/>
    </xf>
    <xf numFmtId="0" fontId="22" fillId="0" borderId="32" xfId="0" applyFont="1" applyBorder="1" applyAlignment="1">
      <alignment horizontal="center" vertical="center"/>
    </xf>
    <xf numFmtId="0" fontId="22" fillId="0" borderId="19" xfId="0" applyFont="1" applyBorder="1" applyAlignment="1">
      <alignment horizontal="center" vertical="center"/>
    </xf>
    <xf numFmtId="0" fontId="22" fillId="0" borderId="33" xfId="0" applyFont="1" applyBorder="1" applyAlignment="1">
      <alignment horizontal="center" vertical="center"/>
    </xf>
    <xf numFmtId="0" fontId="6" fillId="0" borderId="98" xfId="0" applyFont="1" applyBorder="1" applyAlignment="1">
      <alignment horizontal="center" vertical="center" wrapText="1"/>
    </xf>
    <xf numFmtId="0" fontId="22" fillId="5" borderId="43" xfId="0" applyFont="1" applyFill="1" applyBorder="1" applyAlignment="1" applyProtection="1">
      <alignment horizontal="center" vertical="center" wrapText="1"/>
      <protection locked="0"/>
    </xf>
    <xf numFmtId="0" fontId="22" fillId="5" borderId="43" xfId="0" applyFont="1" applyFill="1" applyBorder="1" applyAlignment="1">
      <alignment horizontal="center" vertical="center" wrapText="1"/>
    </xf>
    <xf numFmtId="0" fontId="22" fillId="5" borderId="82" xfId="0"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4" borderId="6" xfId="0" applyFont="1" applyFill="1" applyBorder="1" applyAlignment="1">
      <alignment horizontal="center" vertical="center"/>
    </xf>
    <xf numFmtId="0" fontId="6" fillId="5" borderId="7" xfId="0" applyFont="1" applyFill="1" applyBorder="1" applyAlignment="1">
      <alignment horizontal="left" vertical="center"/>
    </xf>
    <xf numFmtId="0" fontId="6" fillId="5" borderId="8" xfId="0" applyFont="1" applyFill="1" applyBorder="1" applyAlignment="1">
      <alignment horizontal="left" vertical="center"/>
    </xf>
    <xf numFmtId="0" fontId="6" fillId="5" borderId="9" xfId="0" applyFont="1" applyFill="1" applyBorder="1" applyAlignment="1">
      <alignment horizontal="left" vertical="center"/>
    </xf>
    <xf numFmtId="0" fontId="6" fillId="5" borderId="133" xfId="0" applyFont="1" applyFill="1" applyBorder="1" applyAlignment="1">
      <alignment horizontal="left" vertical="center" wrapText="1"/>
    </xf>
    <xf numFmtId="0" fontId="6" fillId="5" borderId="134" xfId="0" applyFont="1" applyFill="1" applyBorder="1" applyAlignment="1">
      <alignment horizontal="left" vertical="center"/>
    </xf>
    <xf numFmtId="0" fontId="6" fillId="5" borderId="71" xfId="0" applyFont="1" applyFill="1" applyBorder="1" applyAlignment="1">
      <alignment horizontal="left" vertical="center"/>
    </xf>
    <xf numFmtId="0" fontId="6" fillId="0" borderId="73" xfId="0" applyFont="1" applyBorder="1" applyAlignment="1">
      <alignment horizontal="left" vertical="center"/>
    </xf>
    <xf numFmtId="0" fontId="6" fillId="0" borderId="26" xfId="0" applyFont="1" applyBorder="1" applyAlignment="1">
      <alignment horizontal="left" vertical="center"/>
    </xf>
    <xf numFmtId="0" fontId="6" fillId="0" borderId="27" xfId="0" applyFont="1" applyBorder="1" applyAlignment="1">
      <alignment horizontal="left" vertical="center"/>
    </xf>
    <xf numFmtId="185" fontId="26" fillId="0" borderId="38" xfId="4" applyNumberFormat="1" applyFont="1" applyBorder="1" applyAlignment="1" applyProtection="1">
      <alignment horizontal="center" vertical="center"/>
      <protection locked="0"/>
    </xf>
    <xf numFmtId="185" fontId="6" fillId="0" borderId="71" xfId="0" applyNumberFormat="1" applyFont="1" applyBorder="1" applyAlignment="1">
      <alignment horizontal="center" vertical="center"/>
    </xf>
    <xf numFmtId="185" fontId="6" fillId="0" borderId="111" xfId="0" applyNumberFormat="1" applyFont="1" applyBorder="1" applyAlignment="1">
      <alignment horizontal="center" vertical="center"/>
    </xf>
    <xf numFmtId="185" fontId="6" fillId="0" borderId="2" xfId="0" applyNumberFormat="1" applyFont="1" applyBorder="1" applyAlignment="1">
      <alignment horizontal="center" vertical="center"/>
    </xf>
    <xf numFmtId="26" fontId="26" fillId="0" borderId="61" xfId="4" applyNumberFormat="1" applyFont="1" applyBorder="1" applyAlignment="1" applyProtection="1">
      <alignment horizontal="right" vertical="center" indent="4"/>
      <protection locked="0"/>
    </xf>
    <xf numFmtId="26" fontId="26" fillId="0" borderId="45" xfId="4" applyNumberFormat="1" applyFont="1" applyBorder="1" applyAlignment="1" applyProtection="1">
      <alignment horizontal="right" vertical="center" indent="4"/>
      <protection locked="0"/>
    </xf>
    <xf numFmtId="178" fontId="26" fillId="0" borderId="61" xfId="0" applyNumberFormat="1" applyFont="1" applyBorder="1" applyAlignment="1" applyProtection="1">
      <alignment horizontal="right" vertical="center" indent="6"/>
      <protection locked="0"/>
    </xf>
    <xf numFmtId="178" fontId="26" fillId="0" borderId="8" xfId="0" applyNumberFormat="1" applyFont="1" applyBorder="1" applyAlignment="1" applyProtection="1">
      <alignment horizontal="right" vertical="center" indent="6"/>
      <protection locked="0"/>
    </xf>
    <xf numFmtId="178" fontId="26" fillId="0" borderId="45" xfId="0" applyNumberFormat="1" applyFont="1" applyBorder="1" applyAlignment="1" applyProtection="1">
      <alignment horizontal="right" vertical="center" indent="6"/>
      <protection locked="0"/>
    </xf>
    <xf numFmtId="26" fontId="26" fillId="0" borderId="61" xfId="0" applyNumberFormat="1" applyFont="1" applyBorder="1" applyAlignment="1" applyProtection="1">
      <alignment horizontal="right" vertical="center" wrapText="1" indent="4"/>
      <protection locked="0"/>
    </xf>
    <xf numFmtId="26" fontId="26" fillId="0" borderId="45" xfId="0" applyNumberFormat="1" applyFont="1" applyBorder="1" applyAlignment="1" applyProtection="1">
      <alignment horizontal="right" vertical="center" wrapText="1" indent="4"/>
      <protection locked="0"/>
    </xf>
    <xf numFmtId="0" fontId="102"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vertical="center"/>
    </xf>
    <xf numFmtId="0" fontId="9" fillId="4" borderId="96" xfId="0" applyFont="1" applyFill="1" applyBorder="1" applyAlignment="1">
      <alignment horizontal="center" vertical="center"/>
    </xf>
    <xf numFmtId="0" fontId="9" fillId="4" borderId="101" xfId="0" applyFont="1" applyFill="1" applyBorder="1" applyAlignment="1">
      <alignment horizontal="center" vertical="center"/>
    </xf>
    <xf numFmtId="0" fontId="9" fillId="4" borderId="96" xfId="0" applyFont="1" applyFill="1" applyBorder="1" applyAlignment="1">
      <alignment horizontal="center" vertical="center" wrapText="1"/>
    </xf>
    <xf numFmtId="0" fontId="9" fillId="4" borderId="97" xfId="0" applyFont="1" applyFill="1" applyBorder="1" applyAlignment="1">
      <alignment horizontal="center" vertical="center" wrapText="1"/>
    </xf>
    <xf numFmtId="0" fontId="9" fillId="4" borderId="102" xfId="0" applyFont="1" applyFill="1" applyBorder="1" applyAlignment="1">
      <alignment horizontal="center" vertical="center"/>
    </xf>
    <xf numFmtId="0" fontId="9" fillId="4" borderId="87" xfId="0" applyFont="1" applyFill="1" applyBorder="1" applyAlignment="1">
      <alignment horizontal="center" vertical="center"/>
    </xf>
    <xf numFmtId="0" fontId="9" fillId="4" borderId="8" xfId="0" applyFont="1" applyFill="1" applyBorder="1" applyAlignment="1">
      <alignment horizontal="center" vertical="center"/>
    </xf>
    <xf numFmtId="0" fontId="22" fillId="0" borderId="61" xfId="0" applyFont="1" applyBorder="1" applyAlignment="1">
      <alignment horizontal="center" vertical="center"/>
    </xf>
    <xf numFmtId="0" fontId="22" fillId="0" borderId="8" xfId="0" applyFont="1" applyBorder="1" applyAlignment="1">
      <alignment horizontal="center" vertical="center"/>
    </xf>
    <xf numFmtId="0" fontId="6" fillId="0" borderId="55" xfId="0" applyFont="1" applyBorder="1" applyAlignment="1">
      <alignment horizontal="center" vertical="center"/>
    </xf>
    <xf numFmtId="0" fontId="22" fillId="0" borderId="58" xfId="0" applyFont="1" applyBorder="1" applyAlignment="1">
      <alignment horizontal="center" vertical="center"/>
    </xf>
    <xf numFmtId="0" fontId="48" fillId="0" borderId="84" xfId="0" applyFont="1" applyBorder="1" applyAlignment="1">
      <alignment horizontal="center" vertical="center"/>
    </xf>
    <xf numFmtId="0" fontId="9" fillId="4" borderId="97" xfId="0" applyFont="1" applyFill="1" applyBorder="1" applyAlignment="1">
      <alignment horizontal="center" vertical="center"/>
    </xf>
    <xf numFmtId="0" fontId="6" fillId="0" borderId="77" xfId="0" applyFont="1" applyBorder="1" applyAlignment="1">
      <alignment horizontal="left" vertical="center" wrapText="1"/>
    </xf>
    <xf numFmtId="0" fontId="6" fillId="0" borderId="59" xfId="0" applyFont="1" applyBorder="1" applyAlignment="1">
      <alignment horizontal="left" vertical="center" wrapText="1"/>
    </xf>
    <xf numFmtId="0" fontId="6" fillId="0" borderId="77" xfId="0" applyFont="1" applyBorder="1" applyAlignment="1">
      <alignment horizontal="center" vertical="center" wrapText="1"/>
    </xf>
    <xf numFmtId="0" fontId="6" fillId="0" borderId="59" xfId="0" applyFont="1" applyBorder="1" applyAlignment="1">
      <alignment horizontal="center" vertical="center" wrapText="1"/>
    </xf>
    <xf numFmtId="0" fontId="6" fillId="0" borderId="74" xfId="0" applyFont="1" applyBorder="1" applyAlignment="1">
      <alignment vertical="center" wrapText="1"/>
    </xf>
    <xf numFmtId="0" fontId="6" fillId="0" borderId="21" xfId="0" applyFont="1" applyBorder="1" applyAlignment="1">
      <alignment vertical="center" wrapText="1"/>
    </xf>
    <xf numFmtId="0" fontId="6" fillId="0" borderId="63" xfId="0" applyFont="1" applyBorder="1" applyAlignment="1">
      <alignment vertical="center" wrapText="1"/>
    </xf>
    <xf numFmtId="0" fontId="6" fillId="0" borderId="67" xfId="0" applyFont="1" applyBorder="1" applyAlignment="1">
      <alignment vertical="center" wrapText="1"/>
    </xf>
    <xf numFmtId="0" fontId="6" fillId="0" borderId="0" xfId="0" applyFont="1" applyBorder="1" applyAlignment="1">
      <alignment vertical="center" wrapText="1"/>
    </xf>
    <xf numFmtId="0" fontId="6" fillId="0" borderId="2" xfId="0" applyFont="1" applyBorder="1" applyAlignment="1">
      <alignment vertical="center" wrapText="1"/>
    </xf>
    <xf numFmtId="0" fontId="6" fillId="0" borderId="0" xfId="0" applyFont="1" applyAlignment="1">
      <alignment vertical="center" wrapText="1"/>
    </xf>
    <xf numFmtId="0" fontId="9" fillId="4" borderId="94" xfId="0" applyFont="1" applyFill="1" applyBorder="1" applyAlignment="1">
      <alignment horizontal="center" vertical="center"/>
    </xf>
    <xf numFmtId="0" fontId="9" fillId="4" borderId="58" xfId="0" applyFont="1" applyFill="1" applyBorder="1" applyAlignment="1">
      <alignment horizontal="center" vertical="center"/>
    </xf>
    <xf numFmtId="0" fontId="22" fillId="0" borderId="79" xfId="0" applyFont="1" applyBorder="1" applyAlignment="1">
      <alignment horizontal="center" vertical="center"/>
    </xf>
    <xf numFmtId="0" fontId="48" fillId="0" borderId="58" xfId="0" applyFont="1" applyBorder="1" applyAlignment="1">
      <alignment horizontal="center" vertical="center"/>
    </xf>
    <xf numFmtId="41" fontId="26" fillId="0" borderId="107" xfId="4" applyFont="1" applyBorder="1" applyAlignment="1">
      <alignment horizontal="center" vertical="center" wrapText="1"/>
    </xf>
    <xf numFmtId="0" fontId="6" fillId="0" borderId="108" xfId="0" applyFont="1" applyBorder="1" applyAlignment="1">
      <alignment horizontal="center" vertical="center" wrapText="1"/>
    </xf>
    <xf numFmtId="0" fontId="6" fillId="0" borderId="109" xfId="0" applyFont="1" applyBorder="1" applyAlignment="1">
      <alignment horizontal="center" vertical="center" wrapText="1"/>
    </xf>
    <xf numFmtId="0" fontId="26" fillId="0" borderId="61" xfId="0" applyFont="1" applyBorder="1" applyAlignment="1">
      <alignment horizontal="center" vertical="center" wrapText="1"/>
    </xf>
    <xf numFmtId="0" fontId="26" fillId="0" borderId="8" xfId="0" applyFont="1" applyBorder="1" applyAlignment="1">
      <alignment horizontal="center" vertical="center" wrapText="1"/>
    </xf>
    <xf numFmtId="0" fontId="26" fillId="0" borderId="9" xfId="0" applyFont="1" applyBorder="1" applyAlignment="1">
      <alignment horizontal="center" vertical="center" wrapText="1"/>
    </xf>
    <xf numFmtId="0" fontId="6" fillId="0" borderId="61" xfId="0" applyFont="1" applyBorder="1" applyAlignment="1">
      <alignment horizontal="center" vertical="center"/>
    </xf>
    <xf numFmtId="0" fontId="6" fillId="0" borderId="9" xfId="0" applyFont="1" applyBorder="1" applyAlignment="1">
      <alignment horizontal="center" vertical="center"/>
    </xf>
    <xf numFmtId="0" fontId="22" fillId="0" borderId="106" xfId="0" applyFont="1" applyBorder="1" applyAlignment="1">
      <alignment horizontal="center" vertical="center" wrapText="1"/>
    </xf>
    <xf numFmtId="0" fontId="22" fillId="0" borderId="59" xfId="0" applyFont="1" applyBorder="1" applyAlignment="1">
      <alignment horizontal="center" vertical="center" wrapText="1"/>
    </xf>
    <xf numFmtId="0" fontId="22" fillId="0" borderId="100" xfId="0" applyFont="1" applyBorder="1" applyAlignment="1">
      <alignment horizontal="center" vertical="center" wrapText="1"/>
    </xf>
    <xf numFmtId="0" fontId="26" fillId="0" borderId="106" xfId="0" applyFont="1" applyBorder="1" applyAlignment="1">
      <alignment horizontal="center" vertical="center" wrapText="1"/>
    </xf>
    <xf numFmtId="0" fontId="6" fillId="0" borderId="100" xfId="0" applyFont="1" applyBorder="1" applyAlignment="1">
      <alignment horizontal="center" vertical="center" wrapText="1"/>
    </xf>
    <xf numFmtId="14" fontId="26" fillId="0" borderId="106" xfId="0" applyNumberFormat="1" applyFont="1" applyBorder="1" applyAlignment="1">
      <alignment horizontal="center" vertical="center" wrapText="1"/>
    </xf>
    <xf numFmtId="0" fontId="6" fillId="0" borderId="73" xfId="0" applyFont="1" applyBorder="1" applyAlignment="1">
      <alignment vertical="center" wrapText="1"/>
    </xf>
    <xf numFmtId="0" fontId="6" fillId="0" borderId="26" xfId="0" applyFont="1" applyBorder="1" applyAlignment="1">
      <alignment vertical="center" wrapText="1"/>
    </xf>
    <xf numFmtId="0" fontId="6" fillId="0" borderId="27" xfId="0" applyFont="1" applyBorder="1" applyAlignment="1">
      <alignment vertical="center" wrapText="1"/>
    </xf>
    <xf numFmtId="0" fontId="66" fillId="0" borderId="103" xfId="1" applyFont="1" applyBorder="1" applyAlignment="1">
      <alignment horizontal="left" vertical="center"/>
    </xf>
    <xf numFmtId="0" fontId="6" fillId="0" borderId="103" xfId="0" applyFont="1" applyBorder="1" applyAlignment="1">
      <alignment horizontal="left" vertical="center"/>
    </xf>
    <xf numFmtId="0" fontId="6" fillId="0" borderId="35" xfId="0" applyFont="1" applyBorder="1" applyAlignment="1">
      <alignment horizontal="center" vertical="center" wrapText="1"/>
    </xf>
    <xf numFmtId="0" fontId="6" fillId="0" borderId="82" xfId="0" applyFont="1" applyBorder="1" applyAlignment="1">
      <alignment horizontal="center" vertical="center"/>
    </xf>
    <xf numFmtId="0" fontId="25" fillId="0" borderId="16" xfId="0" applyFont="1" applyBorder="1" applyAlignment="1">
      <alignment horizontal="left" vertical="center" wrapText="1"/>
    </xf>
    <xf numFmtId="0" fontId="6" fillId="0" borderId="36" xfId="0" applyFont="1" applyBorder="1" applyAlignment="1">
      <alignment horizontal="left" vertical="center"/>
    </xf>
    <xf numFmtId="0" fontId="6" fillId="0" borderId="82" xfId="0" applyFont="1" applyBorder="1" applyAlignment="1">
      <alignment horizontal="left" vertical="center"/>
    </xf>
    <xf numFmtId="0" fontId="6" fillId="0" borderId="83" xfId="0" applyFont="1" applyBorder="1" applyAlignment="1">
      <alignment horizontal="left" vertical="center"/>
    </xf>
    <xf numFmtId="180" fontId="26" fillId="0" borderId="0" xfId="0" applyNumberFormat="1" applyFont="1" applyAlignment="1">
      <alignment horizontal="center" vertical="center"/>
    </xf>
    <xf numFmtId="0" fontId="6" fillId="0" borderId="0" xfId="0" applyFont="1" applyAlignment="1">
      <alignment horizontal="center" vertical="center"/>
    </xf>
    <xf numFmtId="0" fontId="6" fillId="0" borderId="60" xfId="0" applyFont="1" applyBorder="1" applyAlignment="1">
      <alignment horizontal="left" vertical="center" wrapText="1"/>
    </xf>
    <xf numFmtId="0" fontId="6" fillId="0" borderId="60" xfId="0" applyFont="1" applyBorder="1" applyAlignment="1">
      <alignment horizontal="center" vertical="center" wrapText="1"/>
    </xf>
    <xf numFmtId="0" fontId="9" fillId="4" borderId="35" xfId="0" applyFont="1" applyFill="1" applyBorder="1" applyAlignment="1">
      <alignment horizontal="center" vertical="center"/>
    </xf>
    <xf numFmtId="0" fontId="9" fillId="4" borderId="16" xfId="0" applyFont="1" applyFill="1" applyBorder="1" applyAlignment="1">
      <alignment horizontal="center" vertical="center"/>
    </xf>
    <xf numFmtId="0" fontId="9" fillId="4" borderId="36" xfId="0" applyFont="1" applyFill="1" applyBorder="1" applyAlignment="1">
      <alignment horizontal="center" vertical="center"/>
    </xf>
    <xf numFmtId="180" fontId="6" fillId="0" borderId="0" xfId="0" applyNumberFormat="1" applyFont="1" applyAlignment="1">
      <alignment horizontal="center" vertical="center"/>
    </xf>
    <xf numFmtId="0" fontId="0" fillId="0" borderId="56" xfId="0" applyBorder="1" applyAlignment="1">
      <alignment horizontal="center" vertical="center"/>
    </xf>
    <xf numFmtId="0" fontId="0" fillId="0" borderId="60" xfId="0" applyBorder="1" applyAlignment="1">
      <alignment horizontal="left" vertical="center" wrapText="1"/>
    </xf>
    <xf numFmtId="0" fontId="26" fillId="0" borderId="0" xfId="0" applyFont="1" applyAlignment="1">
      <alignment horizontal="center" vertical="center"/>
    </xf>
    <xf numFmtId="0" fontId="0" fillId="0" borderId="73" xfId="0" applyBorder="1" applyAlignment="1">
      <alignment vertical="center" wrapText="1"/>
    </xf>
    <xf numFmtId="0" fontId="0" fillId="0" borderId="26" xfId="0" applyBorder="1" applyAlignment="1">
      <alignment vertical="center" wrapText="1"/>
    </xf>
    <xf numFmtId="0" fontId="0" fillId="0" borderId="27" xfId="0" applyBorder="1" applyAlignment="1">
      <alignment vertical="center" wrapText="1"/>
    </xf>
    <xf numFmtId="0" fontId="6" fillId="0" borderId="74" xfId="0" applyFont="1" applyBorder="1" applyAlignment="1">
      <alignment horizontal="left" vertical="center" wrapText="1"/>
    </xf>
    <xf numFmtId="0" fontId="6" fillId="0" borderId="73" xfId="0" applyFont="1" applyBorder="1" applyAlignment="1">
      <alignment horizontal="left" vertical="center" wrapText="1"/>
    </xf>
    <xf numFmtId="0" fontId="6" fillId="0" borderId="21" xfId="0" applyFont="1" applyBorder="1" applyAlignment="1">
      <alignment horizontal="left" vertical="center" wrapText="1"/>
    </xf>
    <xf numFmtId="0" fontId="6" fillId="0" borderId="63" xfId="0" applyFont="1" applyBorder="1" applyAlignment="1">
      <alignment horizontal="left" vertical="center" wrapText="1"/>
    </xf>
    <xf numFmtId="0" fontId="6" fillId="0" borderId="67" xfId="0" applyFont="1" applyBorder="1" applyAlignment="1">
      <alignment horizontal="left" vertical="center" wrapText="1"/>
    </xf>
    <xf numFmtId="0" fontId="6" fillId="0" borderId="0" xfId="0" applyFont="1" applyAlignment="1">
      <alignment horizontal="left" vertical="center" wrapText="1"/>
    </xf>
    <xf numFmtId="0" fontId="6" fillId="0" borderId="2" xfId="0" applyFont="1" applyBorder="1" applyAlignment="1">
      <alignment horizontal="left" vertical="center" wrapText="1"/>
    </xf>
    <xf numFmtId="0" fontId="6" fillId="0" borderId="99"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26" xfId="0" applyFont="1" applyBorder="1" applyAlignment="1">
      <alignment horizontal="left" vertical="center" wrapText="1"/>
    </xf>
    <xf numFmtId="0" fontId="6" fillId="0" borderId="27" xfId="0" applyFont="1" applyBorder="1" applyAlignment="1">
      <alignment horizontal="left" vertical="center" wrapText="1"/>
    </xf>
    <xf numFmtId="0" fontId="48" fillId="0" borderId="0" xfId="0" applyFont="1" applyAlignment="1">
      <alignment horizontal="right" vertical="center"/>
    </xf>
    <xf numFmtId="0" fontId="95" fillId="0" borderId="0" xfId="0" applyFont="1" applyAlignment="1">
      <alignment horizontal="center" vertical="center"/>
    </xf>
    <xf numFmtId="0" fontId="77" fillId="0" borderId="0" xfId="0" applyFont="1" applyAlignment="1">
      <alignment horizontal="center" vertical="center"/>
    </xf>
    <xf numFmtId="0" fontId="6" fillId="0" borderId="0" xfId="0" applyFont="1" applyBorder="1" applyAlignment="1">
      <alignment horizontal="left" vertical="center"/>
    </xf>
    <xf numFmtId="0" fontId="6" fillId="0" borderId="98" xfId="0" applyFont="1" applyBorder="1" applyAlignment="1">
      <alignment horizontal="center" vertical="center"/>
    </xf>
    <xf numFmtId="0" fontId="6" fillId="0" borderId="100" xfId="0" applyFont="1" applyBorder="1" applyAlignment="1">
      <alignment horizontal="left" vertical="center" wrapText="1"/>
    </xf>
    <xf numFmtId="0" fontId="7" fillId="0" borderId="16" xfId="0" applyFont="1" applyBorder="1" applyAlignment="1" applyProtection="1">
      <alignment horizontal="center" vertical="center" wrapText="1"/>
      <protection locked="0"/>
    </xf>
    <xf numFmtId="0" fontId="7" fillId="0" borderId="36" xfId="0" applyFont="1" applyBorder="1" applyAlignment="1" applyProtection="1">
      <alignment horizontal="center" vertical="center" wrapText="1"/>
      <protection locked="0"/>
    </xf>
    <xf numFmtId="0" fontId="7" fillId="5" borderId="11" xfId="0" applyFont="1" applyFill="1" applyBorder="1" applyAlignment="1">
      <alignment horizontal="center" vertical="center" wrapText="1"/>
    </xf>
    <xf numFmtId="0" fontId="7" fillId="5" borderId="40" xfId="0" applyFont="1" applyFill="1" applyBorder="1" applyAlignment="1">
      <alignment horizontal="center" vertical="center" wrapText="1"/>
    </xf>
    <xf numFmtId="181" fontId="26" fillId="5" borderId="19" xfId="0" applyNumberFormat="1" applyFont="1" applyFill="1" applyBorder="1" applyAlignment="1">
      <alignment horizontal="distributed" vertical="center"/>
    </xf>
    <xf numFmtId="0" fontId="26" fillId="5" borderId="19" xfId="0" applyFont="1" applyFill="1" applyBorder="1" applyAlignment="1">
      <alignment vertical="center"/>
    </xf>
    <xf numFmtId="0" fontId="7" fillId="4" borderId="69" xfId="0" applyFont="1" applyFill="1" applyBorder="1" applyAlignment="1">
      <alignment horizontal="center" vertical="center"/>
    </xf>
    <xf numFmtId="0" fontId="7" fillId="0" borderId="112" xfId="0" applyFont="1" applyBorder="1" applyAlignment="1">
      <alignment horizontal="center" vertical="center"/>
    </xf>
    <xf numFmtId="0" fontId="7" fillId="4" borderId="30" xfId="0" applyFont="1" applyFill="1" applyBorder="1" applyAlignment="1">
      <alignment horizontal="center" vertical="center"/>
    </xf>
    <xf numFmtId="0" fontId="6" fillId="4" borderId="69" xfId="0" applyFont="1" applyFill="1" applyBorder="1" applyAlignment="1">
      <alignment horizontal="center" vertical="center"/>
    </xf>
    <xf numFmtId="0" fontId="7" fillId="0" borderId="28" xfId="0" applyFont="1" applyBorder="1" applyAlignment="1">
      <alignment horizontal="center" vertical="center"/>
    </xf>
    <xf numFmtId="0" fontId="6" fillId="0" borderId="78" xfId="0" applyFont="1" applyBorder="1" applyAlignment="1">
      <alignment horizontal="center" vertical="center" wrapText="1"/>
    </xf>
    <xf numFmtId="0" fontId="7" fillId="0" borderId="11"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4" borderId="10" xfId="0" applyFont="1" applyFill="1" applyBorder="1" applyAlignment="1">
      <alignment horizontal="center" vertical="center" wrapText="1"/>
    </xf>
    <xf numFmtId="178" fontId="22" fillId="0" borderId="40" xfId="0" applyNumberFormat="1" applyFont="1" applyBorder="1" applyAlignment="1" applyProtection="1">
      <alignment horizontal="left" vertical="center" wrapText="1"/>
      <protection locked="0"/>
    </xf>
    <xf numFmtId="0" fontId="0" fillId="0" borderId="11" xfId="0" applyBorder="1" applyAlignment="1">
      <alignment horizontal="left" vertical="center" wrapText="1"/>
    </xf>
    <xf numFmtId="0" fontId="0" fillId="0" borderId="32" xfId="0" applyBorder="1" applyAlignment="1">
      <alignment horizontal="left" vertical="center" wrapText="1"/>
    </xf>
    <xf numFmtId="178" fontId="2" fillId="0" borderId="61" xfId="0" applyNumberFormat="1" applyFont="1" applyBorder="1" applyAlignment="1" applyProtection="1">
      <alignment horizontal="left" vertical="center" wrapText="1"/>
      <protection locked="0"/>
    </xf>
    <xf numFmtId="0" fontId="0" fillId="0" borderId="8" xfId="0" applyBorder="1" applyAlignment="1">
      <alignment horizontal="left" vertical="center" wrapText="1"/>
    </xf>
    <xf numFmtId="0" fontId="0" fillId="0" borderId="45" xfId="0" applyBorder="1" applyAlignment="1">
      <alignment horizontal="left" vertical="center" wrapText="1"/>
    </xf>
    <xf numFmtId="178" fontId="26" fillId="0" borderId="61" xfId="0" applyNumberFormat="1" applyFont="1" applyBorder="1" applyAlignment="1" applyProtection="1">
      <alignment horizontal="left" vertical="center" wrapText="1"/>
      <protection locked="0"/>
    </xf>
    <xf numFmtId="178" fontId="22" fillId="0" borderId="61" xfId="0" applyNumberFormat="1" applyFont="1" applyBorder="1" applyAlignment="1" applyProtection="1">
      <alignment horizontal="left" vertical="center" wrapText="1"/>
      <protection locked="0"/>
    </xf>
    <xf numFmtId="178" fontId="2" fillId="0" borderId="74" xfId="0" applyNumberFormat="1" applyFont="1" applyBorder="1" applyAlignment="1" applyProtection="1">
      <alignment horizontal="left" vertical="center" wrapText="1"/>
      <protection locked="0"/>
    </xf>
    <xf numFmtId="0" fontId="0" fillId="0" borderId="21" xfId="0" applyBorder="1" applyAlignment="1">
      <alignment horizontal="left" vertical="center" wrapText="1"/>
    </xf>
    <xf numFmtId="0" fontId="0" fillId="0" borderId="63" xfId="0" applyBorder="1" applyAlignment="1">
      <alignment horizontal="left" vertical="center" wrapText="1"/>
    </xf>
    <xf numFmtId="0" fontId="0" fillId="0" borderId="67" xfId="0" applyBorder="1" applyAlignment="1">
      <alignment horizontal="left" vertical="center" wrapText="1"/>
    </xf>
    <xf numFmtId="0" fontId="0" fillId="0" borderId="0" xfId="0" applyBorder="1" applyAlignment="1">
      <alignment horizontal="left" vertical="center" wrapText="1"/>
    </xf>
    <xf numFmtId="0" fontId="0" fillId="0" borderId="2" xfId="0" applyBorder="1" applyAlignment="1">
      <alignment horizontal="left" vertical="center" wrapText="1"/>
    </xf>
    <xf numFmtId="0" fontId="0" fillId="0" borderId="73" xfId="0"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0" fontId="7" fillId="4" borderId="55" xfId="0" applyFont="1" applyFill="1" applyBorder="1" applyAlignment="1">
      <alignment horizontal="center" vertical="center" wrapText="1"/>
    </xf>
    <xf numFmtId="178" fontId="22" fillId="0" borderId="16" xfId="0" applyNumberFormat="1" applyFont="1" applyBorder="1" applyAlignment="1" applyProtection="1">
      <alignment horizontal="left" vertical="center" wrapText="1"/>
      <protection locked="0"/>
    </xf>
    <xf numFmtId="0" fontId="6" fillId="0" borderId="36" xfId="0" applyFont="1" applyBorder="1" applyAlignment="1">
      <alignment horizontal="left" vertical="center" wrapText="1"/>
    </xf>
    <xf numFmtId="0" fontId="22" fillId="5" borderId="133" xfId="0" applyFont="1" applyFill="1" applyBorder="1" applyAlignment="1">
      <alignment horizontal="left" vertical="center" wrapText="1"/>
    </xf>
    <xf numFmtId="0" fontId="0" fillId="5" borderId="134" xfId="0" applyFill="1" applyBorder="1" applyAlignment="1">
      <alignment horizontal="left" vertical="center" wrapText="1"/>
    </xf>
    <xf numFmtId="0" fontId="0" fillId="5" borderId="71" xfId="0" applyFill="1" applyBorder="1" applyAlignment="1">
      <alignment horizontal="left" vertical="center" wrapText="1"/>
    </xf>
    <xf numFmtId="0" fontId="0" fillId="0" borderId="99"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7" fillId="4" borderId="54" xfId="0" applyFont="1" applyFill="1" applyBorder="1" applyAlignment="1">
      <alignment horizontal="center" vertical="center"/>
    </xf>
    <xf numFmtId="0" fontId="7" fillId="0" borderId="15" xfId="0" applyFont="1" applyBorder="1" applyAlignment="1">
      <alignment horizontal="center" vertical="center"/>
    </xf>
    <xf numFmtId="0" fontId="9" fillId="4" borderId="31" xfId="0" applyFont="1" applyFill="1" applyBorder="1" applyAlignment="1">
      <alignment horizontal="center" vertical="center" wrapText="1"/>
    </xf>
    <xf numFmtId="0" fontId="9" fillId="0" borderId="36" xfId="0" applyFont="1" applyBorder="1" applyAlignment="1">
      <alignment horizontal="center" vertical="center"/>
    </xf>
    <xf numFmtId="0" fontId="7" fillId="0" borderId="45" xfId="0" applyFont="1" applyBorder="1" applyAlignment="1">
      <alignment horizontal="center" vertical="center"/>
    </xf>
    <xf numFmtId="0" fontId="6" fillId="4" borderId="30" xfId="0" applyFont="1" applyFill="1" applyBorder="1" applyAlignment="1">
      <alignment horizontal="center" vertical="center"/>
    </xf>
    <xf numFmtId="0" fontId="0" fillId="0" borderId="16" xfId="0" applyBorder="1" applyAlignment="1">
      <alignment horizontal="center" vertical="center"/>
    </xf>
    <xf numFmtId="178" fontId="2" fillId="4" borderId="69" xfId="0" applyNumberFormat="1" applyFont="1" applyFill="1" applyBorder="1" applyAlignment="1" applyProtection="1">
      <alignment horizontal="center" vertical="center" wrapText="1"/>
      <protection locked="0"/>
    </xf>
    <xf numFmtId="0" fontId="22" fillId="4" borderId="48" xfId="0" applyFont="1" applyFill="1" applyBorder="1" applyAlignment="1">
      <alignment horizontal="left" vertical="center" wrapText="1"/>
    </xf>
    <xf numFmtId="0" fontId="0" fillId="0" borderId="29" xfId="0" applyBorder="1" applyAlignment="1">
      <alignment horizontal="left" vertical="center" wrapText="1"/>
    </xf>
    <xf numFmtId="0" fontId="0" fillId="0" borderId="28" xfId="0" applyBorder="1" applyAlignment="1">
      <alignment horizontal="left" vertical="center" wrapText="1"/>
    </xf>
    <xf numFmtId="0" fontId="0" fillId="5" borderId="133" xfId="0" applyFill="1" applyBorder="1" applyAlignment="1">
      <alignment vertical="center" wrapText="1"/>
    </xf>
    <xf numFmtId="0" fontId="0" fillId="0" borderId="134" xfId="0" applyBorder="1" applyAlignment="1">
      <alignment vertical="center" wrapText="1"/>
    </xf>
    <xf numFmtId="0" fontId="0" fillId="0" borderId="71" xfId="0" applyBorder="1" applyAlignment="1">
      <alignment vertical="center" wrapText="1"/>
    </xf>
    <xf numFmtId="0" fontId="0" fillId="0" borderId="67" xfId="0" applyBorder="1" applyAlignment="1">
      <alignment vertical="center" wrapText="1"/>
    </xf>
    <xf numFmtId="0" fontId="0" fillId="0" borderId="0" xfId="0" applyAlignment="1">
      <alignment vertical="center" wrapText="1"/>
    </xf>
    <xf numFmtId="0" fontId="0" fillId="0" borderId="2" xfId="0" applyBorder="1" applyAlignment="1">
      <alignment vertical="center" wrapText="1"/>
    </xf>
    <xf numFmtId="0" fontId="22" fillId="4" borderId="54" xfId="0" applyFont="1" applyFill="1" applyBorder="1" applyAlignment="1">
      <alignment horizontal="left" vertical="center" wrapText="1"/>
    </xf>
    <xf numFmtId="0" fontId="0" fillId="0" borderId="30" xfId="0" applyBorder="1" applyAlignment="1">
      <alignment horizontal="left" vertical="center" wrapText="1"/>
    </xf>
    <xf numFmtId="0" fontId="0" fillId="0" borderId="31" xfId="0" applyBorder="1" applyAlignment="1">
      <alignment horizontal="left" vertical="center" wrapText="1"/>
    </xf>
    <xf numFmtId="0" fontId="7" fillId="0" borderId="47" xfId="0" applyFont="1" applyBorder="1" applyAlignment="1">
      <alignment horizontal="center" vertical="center" wrapText="1"/>
    </xf>
    <xf numFmtId="0" fontId="7" fillId="0" borderId="56" xfId="0" applyFont="1" applyBorder="1" applyAlignment="1">
      <alignment horizontal="center" vertical="center" wrapText="1"/>
    </xf>
    <xf numFmtId="0" fontId="7" fillId="0" borderId="11" xfId="0" applyFont="1" applyBorder="1" applyAlignment="1">
      <alignment horizontal="center" vertical="center"/>
    </xf>
    <xf numFmtId="0" fontId="7" fillId="0" borderId="32" xfId="0" applyFont="1" applyBorder="1" applyAlignment="1">
      <alignment horizontal="center" vertical="center"/>
    </xf>
    <xf numFmtId="0" fontId="7" fillId="0" borderId="8" xfId="0" applyFont="1" applyBorder="1" applyAlignment="1">
      <alignment horizontal="left" vertical="center" wrapText="1" indent="1"/>
    </xf>
    <xf numFmtId="0" fontId="7" fillId="0" borderId="8" xfId="0" applyFont="1" applyBorder="1" applyAlignment="1">
      <alignment horizontal="left" vertical="center" indent="1"/>
    </xf>
    <xf numFmtId="0" fontId="7" fillId="0" borderId="9" xfId="0" applyFont="1" applyBorder="1" applyAlignment="1">
      <alignment horizontal="left" vertical="center" indent="1"/>
    </xf>
    <xf numFmtId="0" fontId="7" fillId="4" borderId="13" xfId="0" applyFont="1" applyFill="1" applyBorder="1" applyAlignment="1">
      <alignment horizontal="center" vertical="center" wrapText="1"/>
    </xf>
    <xf numFmtId="0" fontId="7" fillId="4" borderId="209" xfId="0" applyFont="1" applyFill="1" applyBorder="1" applyAlignment="1">
      <alignment horizontal="center" vertical="center"/>
    </xf>
    <xf numFmtId="0" fontId="7" fillId="4" borderId="47" xfId="0" applyFont="1" applyFill="1" applyBorder="1" applyAlignment="1">
      <alignment horizontal="center" vertical="center" wrapText="1"/>
    </xf>
    <xf numFmtId="0" fontId="7" fillId="4" borderId="56" xfId="0" applyFont="1" applyFill="1" applyBorder="1" applyAlignment="1">
      <alignment horizontal="center" vertical="center" wrapText="1"/>
    </xf>
    <xf numFmtId="181" fontId="7" fillId="0" borderId="40" xfId="0" applyNumberFormat="1" applyFont="1" applyBorder="1" applyAlignment="1" applyProtection="1">
      <alignment horizontal="center" vertical="center"/>
      <protection locked="0"/>
    </xf>
    <xf numFmtId="0" fontId="7" fillId="0" borderId="26" xfId="0" applyFont="1" applyBorder="1" applyAlignment="1">
      <alignment horizontal="left" vertical="center" wrapText="1" indent="1"/>
    </xf>
    <xf numFmtId="0" fontId="7" fillId="0" borderId="26" xfId="0" applyFont="1" applyBorder="1" applyAlignment="1">
      <alignment horizontal="left" vertical="center" indent="1"/>
    </xf>
    <xf numFmtId="0" fontId="7" fillId="0" borderId="27" xfId="0" applyFont="1" applyBorder="1" applyAlignment="1">
      <alignment horizontal="left" vertical="center" indent="1"/>
    </xf>
    <xf numFmtId="0" fontId="7" fillId="4" borderId="40" xfId="0" applyFont="1" applyFill="1" applyBorder="1" applyAlignment="1" applyProtection="1">
      <alignment horizontal="center" vertical="center"/>
      <protection locked="0"/>
    </xf>
    <xf numFmtId="0" fontId="7" fillId="4" borderId="12" xfId="0" applyFont="1" applyFill="1" applyBorder="1" applyAlignment="1">
      <alignment horizontal="center" vertical="center"/>
    </xf>
    <xf numFmtId="0" fontId="7" fillId="0" borderId="30" xfId="0" applyFont="1" applyBorder="1" applyAlignment="1">
      <alignment horizontal="center" vertical="center"/>
    </xf>
    <xf numFmtId="180" fontId="26" fillId="0" borderId="1" xfId="0" applyNumberFormat="1" applyFont="1" applyBorder="1" applyAlignment="1" applyProtection="1">
      <alignment horizontal="center" vertical="center"/>
      <protection locked="0"/>
    </xf>
    <xf numFmtId="180" fontId="26" fillId="0" borderId="0" xfId="0" applyNumberFormat="1" applyFont="1" applyBorder="1" applyAlignment="1" applyProtection="1">
      <alignment horizontal="center" vertical="center"/>
      <protection locked="0"/>
    </xf>
    <xf numFmtId="180" fontId="26" fillId="0" borderId="2" xfId="0" applyNumberFormat="1" applyFont="1" applyBorder="1" applyAlignment="1" applyProtection="1">
      <alignment horizontal="center" vertical="center"/>
      <protection locked="0"/>
    </xf>
    <xf numFmtId="0" fontId="7" fillId="0" borderId="0" xfId="0" applyFont="1" applyBorder="1" applyAlignment="1" applyProtection="1">
      <alignment horizontal="center" vertical="center"/>
      <protection locked="0"/>
    </xf>
    <xf numFmtId="0" fontId="7" fillId="0" borderId="0" xfId="0" applyFont="1" applyBorder="1" applyAlignment="1">
      <alignment horizontal="center" vertical="center"/>
    </xf>
    <xf numFmtId="0" fontId="7" fillId="0" borderId="1" xfId="0" applyFont="1" applyBorder="1" applyAlignment="1">
      <alignment horizontal="right" vertical="center" wrapText="1"/>
    </xf>
    <xf numFmtId="0" fontId="7" fillId="0" borderId="0" xfId="0" applyFont="1" applyBorder="1" applyAlignment="1">
      <alignment horizontal="right" vertical="center" wrapText="1"/>
    </xf>
    <xf numFmtId="0" fontId="7" fillId="0" borderId="0" xfId="0" applyFont="1" applyBorder="1" applyAlignment="1">
      <alignment vertical="center"/>
    </xf>
    <xf numFmtId="0" fontId="60" fillId="0" borderId="24" xfId="0" applyFont="1" applyBorder="1" applyAlignment="1">
      <alignment horizontal="center" vertical="center" wrapText="1"/>
    </xf>
    <xf numFmtId="0" fontId="60" fillId="0" borderId="21" xfId="0" applyFont="1" applyBorder="1" applyAlignment="1">
      <alignment horizontal="center" vertical="center" wrapText="1"/>
    </xf>
    <xf numFmtId="0" fontId="60" fillId="0" borderId="63" xfId="0" applyFont="1" applyBorder="1" applyAlignment="1">
      <alignment horizontal="center" vertical="center" wrapText="1"/>
    </xf>
    <xf numFmtId="0" fontId="60" fillId="0" borderId="1" xfId="0" applyFont="1" applyBorder="1" applyAlignment="1">
      <alignment horizontal="center" vertical="center" wrapText="1"/>
    </xf>
    <xf numFmtId="0" fontId="60" fillId="0" borderId="0" xfId="0" applyFont="1" applyBorder="1" applyAlignment="1">
      <alignment horizontal="center" vertical="center" wrapText="1"/>
    </xf>
    <xf numFmtId="0" fontId="60" fillId="0" borderId="2" xfId="0" applyFont="1" applyBorder="1" applyAlignment="1">
      <alignment horizontal="center" vertical="center" wrapText="1"/>
    </xf>
    <xf numFmtId="0" fontId="7" fillId="4" borderId="47" xfId="0" applyFont="1" applyFill="1" applyBorder="1" applyAlignment="1">
      <alignment horizontal="center" vertical="center"/>
    </xf>
    <xf numFmtId="176" fontId="28" fillId="0" borderId="22" xfId="0" applyNumberFormat="1" applyFont="1" applyBorder="1" applyAlignment="1" applyProtection="1">
      <alignment horizontal="right" vertical="center"/>
      <protection locked="0"/>
    </xf>
    <xf numFmtId="176" fontId="28" fillId="0" borderId="22" xfId="0" applyNumberFormat="1" applyFont="1" applyBorder="1" applyAlignment="1" applyProtection="1">
      <alignment horizontal="left" vertical="center"/>
      <protection locked="0"/>
    </xf>
    <xf numFmtId="182" fontId="28" fillId="0" borderId="19" xfId="0" applyNumberFormat="1" applyFont="1" applyBorder="1" applyAlignment="1" applyProtection="1">
      <alignment horizontal="center" vertical="center"/>
      <protection locked="0"/>
    </xf>
    <xf numFmtId="0" fontId="28" fillId="0" borderId="19" xfId="0" applyFont="1" applyBorder="1" applyAlignment="1">
      <alignment horizontal="center" vertical="center"/>
    </xf>
    <xf numFmtId="0" fontId="100" fillId="0" borderId="0" xfId="0" applyFont="1" applyBorder="1" applyAlignment="1">
      <alignment horizontal="center" vertical="center"/>
    </xf>
    <xf numFmtId="0" fontId="103" fillId="0" borderId="0" xfId="0" applyFont="1" applyBorder="1" applyAlignment="1">
      <alignment vertical="center"/>
    </xf>
    <xf numFmtId="0" fontId="7" fillId="0" borderId="22" xfId="0" applyNumberFormat="1" applyFont="1" applyBorder="1" applyAlignment="1">
      <alignment horizontal="left" vertical="center"/>
    </xf>
    <xf numFmtId="0" fontId="7" fillId="0" borderId="23" xfId="0" applyNumberFormat="1" applyFont="1" applyBorder="1" applyAlignment="1">
      <alignment horizontal="left" vertical="center"/>
    </xf>
    <xf numFmtId="0" fontId="7" fillId="0" borderId="70" xfId="0" applyFont="1" applyBorder="1" applyAlignment="1" applyProtection="1">
      <alignment horizontal="center" vertical="center" wrapText="1"/>
      <protection locked="0"/>
    </xf>
    <xf numFmtId="0" fontId="7" fillId="0" borderId="74" xfId="0" applyFont="1" applyBorder="1" applyAlignment="1" applyProtection="1">
      <alignment horizontal="left" vertical="center" wrapText="1"/>
      <protection locked="0"/>
    </xf>
    <xf numFmtId="0" fontId="0" fillId="0" borderId="0" xfId="0" applyAlignment="1">
      <alignment horizontal="left" vertical="center" wrapText="1"/>
    </xf>
    <xf numFmtId="0" fontId="73" fillId="0" borderId="3" xfId="0" applyFont="1" applyBorder="1" applyAlignment="1">
      <alignment horizontal="right" vertical="top" shrinkToFit="1"/>
    </xf>
    <xf numFmtId="0" fontId="73" fillId="0" borderId="0" xfId="0" applyFont="1" applyBorder="1" applyAlignment="1">
      <alignment horizontal="right" vertical="top" shrinkToFit="1"/>
    </xf>
    <xf numFmtId="0" fontId="6" fillId="4" borderId="47" xfId="0" applyFont="1" applyFill="1" applyBorder="1" applyAlignment="1">
      <alignment horizontal="center" vertical="center"/>
    </xf>
    <xf numFmtId="0" fontId="7" fillId="5" borderId="28" xfId="0" applyFont="1" applyFill="1" applyBorder="1" applyAlignment="1">
      <alignment horizontal="center" vertical="center" wrapText="1"/>
    </xf>
    <xf numFmtId="178" fontId="2" fillId="0" borderId="21" xfId="0" applyNumberFormat="1" applyFont="1" applyBorder="1" applyAlignment="1" applyProtection="1">
      <alignment horizontal="left" vertical="center" wrapText="1"/>
      <protection locked="0"/>
    </xf>
    <xf numFmtId="178" fontId="2" fillId="0" borderId="63" xfId="0" applyNumberFormat="1" applyFont="1" applyBorder="1" applyAlignment="1" applyProtection="1">
      <alignment horizontal="left" vertical="center" wrapText="1"/>
      <protection locked="0"/>
    </xf>
    <xf numFmtId="178" fontId="2" fillId="0" borderId="67" xfId="0" applyNumberFormat="1" applyFont="1" applyBorder="1" applyAlignment="1" applyProtection="1">
      <alignment horizontal="left" vertical="center" wrapText="1"/>
      <protection locked="0"/>
    </xf>
    <xf numFmtId="178" fontId="2" fillId="0" borderId="0" xfId="0" applyNumberFormat="1" applyFont="1" applyBorder="1" applyAlignment="1" applyProtection="1">
      <alignment horizontal="left" vertical="center" wrapText="1"/>
      <protection locked="0"/>
    </xf>
    <xf numFmtId="178" fontId="2" fillId="0" borderId="2" xfId="0" applyNumberFormat="1" applyFont="1" applyBorder="1" applyAlignment="1" applyProtection="1">
      <alignment horizontal="left" vertical="center" wrapText="1"/>
      <protection locked="0"/>
    </xf>
    <xf numFmtId="0" fontId="6" fillId="4" borderId="176" xfId="0" applyFont="1" applyFill="1" applyBorder="1" applyAlignment="1">
      <alignment horizontal="center" vertical="center"/>
    </xf>
    <xf numFmtId="0" fontId="0" fillId="0" borderId="103" xfId="0" applyBorder="1" applyAlignment="1">
      <alignment horizontal="center" vertical="center"/>
    </xf>
    <xf numFmtId="0" fontId="0" fillId="0" borderId="161" xfId="0" applyBorder="1" applyAlignment="1">
      <alignment horizontal="center" vertical="center"/>
    </xf>
    <xf numFmtId="0" fontId="6" fillId="4" borderId="176" xfId="0" applyFont="1" applyFill="1" applyBorder="1" applyAlignment="1">
      <alignment horizontal="center" vertical="center" wrapText="1"/>
    </xf>
    <xf numFmtId="0" fontId="0" fillId="0" borderId="161" xfId="0" applyBorder="1" applyAlignment="1">
      <alignment horizontal="center" vertical="center" wrapText="1"/>
    </xf>
    <xf numFmtId="0" fontId="7" fillId="4" borderId="165" xfId="0" applyFont="1" applyFill="1" applyBorder="1" applyAlignment="1">
      <alignment horizontal="center" vertical="center" wrapText="1"/>
    </xf>
    <xf numFmtId="0" fontId="0" fillId="0" borderId="161" xfId="0" applyBorder="1" applyAlignment="1">
      <alignment vertical="center"/>
    </xf>
    <xf numFmtId="0" fontId="7" fillId="5" borderId="10" xfId="0" applyFont="1" applyFill="1" applyBorder="1" applyAlignment="1">
      <alignment horizontal="center" vertical="center" wrapText="1"/>
    </xf>
    <xf numFmtId="0" fontId="0" fillId="5" borderId="11" xfId="0" applyFill="1" applyBorder="1" applyAlignment="1">
      <alignment vertical="center"/>
    </xf>
    <xf numFmtId="0" fontId="0" fillId="5" borderId="32" xfId="0" applyFill="1" applyBorder="1" applyAlignment="1">
      <alignment vertical="center"/>
    </xf>
    <xf numFmtId="0" fontId="6" fillId="5" borderId="40" xfId="0" applyFont="1" applyFill="1" applyBorder="1" applyAlignment="1">
      <alignment horizontal="center" vertical="center"/>
    </xf>
    <xf numFmtId="0" fontId="0" fillId="5" borderId="11" xfId="0" applyFill="1" applyBorder="1" applyAlignment="1">
      <alignment horizontal="center" vertical="center"/>
    </xf>
    <xf numFmtId="0" fontId="0" fillId="5" borderId="32" xfId="0" applyFill="1" applyBorder="1" applyAlignment="1">
      <alignment horizontal="center" vertical="center"/>
    </xf>
    <xf numFmtId="0" fontId="6" fillId="5" borderId="40" xfId="0" applyFont="1" applyFill="1" applyBorder="1" applyAlignment="1">
      <alignment horizontal="center" vertical="center" wrapText="1"/>
    </xf>
    <xf numFmtId="0" fontId="0" fillId="5" borderId="32" xfId="0" applyFill="1" applyBorder="1" applyAlignment="1">
      <alignment horizontal="center" vertical="center" wrapText="1"/>
    </xf>
    <xf numFmtId="0" fontId="7" fillId="0" borderId="79" xfId="0" applyFont="1" applyBorder="1" applyAlignment="1" applyProtection="1">
      <alignment horizontal="center" vertical="center" wrapText="1"/>
      <protection locked="0"/>
    </xf>
    <xf numFmtId="0" fontId="7" fillId="0" borderId="72" xfId="0" applyFont="1" applyBorder="1" applyAlignment="1" applyProtection="1">
      <alignment horizontal="center" vertical="center" wrapText="1"/>
      <protection locked="0"/>
    </xf>
    <xf numFmtId="0" fontId="7" fillId="0" borderId="40" xfId="0" applyFont="1" applyBorder="1" applyAlignment="1" applyProtection="1">
      <alignment horizontal="center" vertical="center" wrapText="1"/>
      <protection locked="0"/>
    </xf>
    <xf numFmtId="0" fontId="7" fillId="0" borderId="32" xfId="0" applyFont="1" applyBorder="1" applyAlignment="1" applyProtection="1">
      <alignment horizontal="center" vertical="center" wrapText="1"/>
      <protection locked="0"/>
    </xf>
    <xf numFmtId="0" fontId="9" fillId="4" borderId="149" xfId="0" applyFont="1" applyFill="1" applyBorder="1" applyAlignment="1">
      <alignment horizontal="center" vertical="center" wrapText="1"/>
    </xf>
    <xf numFmtId="178" fontId="6" fillId="0" borderId="61" xfId="0" applyNumberFormat="1" applyFont="1" applyBorder="1" applyAlignment="1">
      <alignment horizontal="left" vertical="center" wrapText="1"/>
    </xf>
    <xf numFmtId="0" fontId="6" fillId="0" borderId="61" xfId="0" applyFont="1" applyBorder="1" applyAlignment="1">
      <alignment horizontal="left" vertical="center" wrapText="1"/>
    </xf>
    <xf numFmtId="0" fontId="7" fillId="0" borderId="22" xfId="0" applyNumberFormat="1" applyFont="1" applyBorder="1" applyAlignment="1">
      <alignment horizontal="left" vertical="center" wrapText="1"/>
    </xf>
    <xf numFmtId="0" fontId="7" fillId="0" borderId="23" xfId="0" applyNumberFormat="1" applyFont="1" applyBorder="1" applyAlignment="1">
      <alignment horizontal="left" vertical="center" wrapText="1"/>
    </xf>
    <xf numFmtId="0" fontId="7" fillId="4" borderId="157" xfId="0" applyFont="1" applyFill="1" applyBorder="1" applyAlignment="1">
      <alignment horizontal="center" vertical="center" wrapText="1"/>
    </xf>
    <xf numFmtId="0" fontId="7" fillId="5" borderId="74" xfId="0" applyFont="1" applyFill="1" applyBorder="1" applyAlignment="1">
      <alignment horizontal="left" vertical="center" wrapText="1"/>
    </xf>
    <xf numFmtId="0" fontId="7" fillId="5" borderId="21" xfId="0" applyFont="1" applyFill="1" applyBorder="1" applyAlignment="1">
      <alignment horizontal="left" vertical="center" wrapText="1"/>
    </xf>
    <xf numFmtId="0" fontId="7" fillId="5" borderId="63" xfId="0" applyFont="1" applyFill="1" applyBorder="1" applyAlignment="1">
      <alignment horizontal="left" vertical="center" wrapText="1"/>
    </xf>
    <xf numFmtId="0" fontId="7" fillId="5" borderId="67" xfId="0" applyFont="1" applyFill="1" applyBorder="1" applyAlignment="1">
      <alignment horizontal="left" vertical="center" wrapText="1"/>
    </xf>
    <xf numFmtId="0" fontId="7" fillId="5" borderId="0" xfId="0" applyFont="1" applyFill="1" applyBorder="1" applyAlignment="1">
      <alignment horizontal="left" vertical="center" wrapText="1"/>
    </xf>
    <xf numFmtId="0" fontId="7" fillId="5" borderId="2" xfId="0" applyFont="1" applyFill="1" applyBorder="1" applyAlignment="1">
      <alignment horizontal="left" vertical="center" wrapText="1"/>
    </xf>
    <xf numFmtId="178" fontId="26" fillId="0" borderId="39" xfId="0" applyNumberFormat="1" applyFont="1" applyBorder="1" applyAlignment="1" applyProtection="1">
      <alignment horizontal="center" vertical="center"/>
      <protection locked="0"/>
    </xf>
    <xf numFmtId="0" fontId="26" fillId="0" borderId="158" xfId="0" applyFont="1" applyBorder="1" applyAlignment="1">
      <alignment horizontal="center" vertical="center"/>
    </xf>
    <xf numFmtId="0" fontId="26" fillId="0" borderId="141" xfId="0" applyFont="1" applyBorder="1" applyAlignment="1">
      <alignment horizontal="center" vertical="center"/>
    </xf>
    <xf numFmtId="0" fontId="6" fillId="4" borderId="157" xfId="0" applyFont="1" applyFill="1" applyBorder="1" applyAlignment="1" applyProtection="1">
      <alignment horizontal="center" vertical="center"/>
      <protection locked="0"/>
    </xf>
    <xf numFmtId="0" fontId="7" fillId="4" borderId="162" xfId="0" applyFont="1" applyFill="1" applyBorder="1" applyAlignment="1">
      <alignment horizontal="center" vertical="center"/>
    </xf>
    <xf numFmtId="0" fontId="9" fillId="4" borderId="157" xfId="0" applyFont="1" applyFill="1" applyBorder="1" applyAlignment="1" applyProtection="1">
      <alignment horizontal="center" vertical="center"/>
      <protection locked="0"/>
    </xf>
    <xf numFmtId="0" fontId="9" fillId="4" borderId="56" xfId="0" applyFont="1" applyFill="1" applyBorder="1" applyAlignment="1">
      <alignment horizontal="center" vertical="center"/>
    </xf>
    <xf numFmtId="178" fontId="9" fillId="0" borderId="39" xfId="0" applyNumberFormat="1" applyFont="1" applyBorder="1" applyAlignment="1" applyProtection="1">
      <alignment horizontal="center" vertical="center"/>
      <protection locked="0"/>
    </xf>
    <xf numFmtId="0" fontId="9" fillId="0" borderId="147" xfId="0" applyFont="1" applyBorder="1" applyAlignment="1">
      <alignment horizontal="center" vertical="center"/>
    </xf>
    <xf numFmtId="0" fontId="51" fillId="5" borderId="74" xfId="0" applyFont="1" applyFill="1" applyBorder="1" applyAlignment="1">
      <alignment horizontal="left" vertical="center" wrapText="1"/>
    </xf>
    <xf numFmtId="0" fontId="0" fillId="0" borderId="99"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7" fillId="5" borderId="73" xfId="0" applyFont="1" applyFill="1" applyBorder="1" applyAlignment="1">
      <alignment horizontal="left" vertical="center" wrapText="1"/>
    </xf>
    <xf numFmtId="0" fontId="7" fillId="5" borderId="26" xfId="0" applyFont="1" applyFill="1" applyBorder="1" applyAlignment="1">
      <alignment horizontal="left" vertical="center" wrapText="1"/>
    </xf>
    <xf numFmtId="0" fontId="7" fillId="5" borderId="27" xfId="0" applyFont="1" applyFill="1" applyBorder="1" applyAlignment="1">
      <alignment horizontal="left" vertical="center" wrapText="1"/>
    </xf>
    <xf numFmtId="0" fontId="4" fillId="0" borderId="0" xfId="0" applyFont="1" applyBorder="1" applyAlignment="1">
      <alignment horizontal="center" vertical="top" shrinkToFit="1"/>
    </xf>
    <xf numFmtId="0" fontId="26" fillId="0" borderId="41" xfId="0" applyFont="1" applyBorder="1" applyAlignment="1" applyProtection="1">
      <alignment horizontal="left" vertical="center" indent="1"/>
      <protection locked="0"/>
    </xf>
    <xf numFmtId="0" fontId="26" fillId="0" borderId="131" xfId="0" applyFont="1" applyBorder="1" applyAlignment="1">
      <alignment horizontal="left" vertical="center" indent="1"/>
    </xf>
    <xf numFmtId="0" fontId="26" fillId="0" borderId="43" xfId="0" applyFont="1" applyBorder="1" applyAlignment="1">
      <alignment horizontal="left" vertical="center" indent="1"/>
    </xf>
    <xf numFmtId="0" fontId="26" fillId="0" borderId="42" xfId="0" applyFont="1" applyBorder="1" applyAlignment="1" applyProtection="1">
      <alignment horizontal="center" vertical="center" wrapText="1"/>
      <protection locked="0"/>
    </xf>
    <xf numFmtId="0" fontId="26" fillId="0" borderId="44" xfId="0" applyFont="1" applyBorder="1" applyAlignment="1">
      <alignment horizontal="center" vertical="center"/>
    </xf>
    <xf numFmtId="0" fontId="6" fillId="4" borderId="157" xfId="0" applyFont="1" applyFill="1" applyBorder="1" applyAlignment="1" applyProtection="1">
      <alignment horizontal="center" vertical="center" wrapText="1"/>
      <protection locked="0"/>
    </xf>
    <xf numFmtId="178" fontId="26" fillId="0" borderId="39" xfId="0" applyNumberFormat="1" applyFont="1" applyBorder="1" applyAlignment="1" applyProtection="1">
      <alignment horizontal="left" vertical="center" wrapText="1" indent="1"/>
      <protection locked="0"/>
    </xf>
    <xf numFmtId="0" fontId="26" fillId="0" borderId="158" xfId="0" applyFont="1" applyBorder="1" applyAlignment="1">
      <alignment horizontal="left" vertical="center" indent="1"/>
    </xf>
    <xf numFmtId="0" fontId="26" fillId="0" borderId="141" xfId="0" applyFont="1" applyBorder="1" applyAlignment="1">
      <alignment horizontal="left" vertical="center" indent="1"/>
    </xf>
    <xf numFmtId="0" fontId="26" fillId="0" borderId="41" xfId="0" applyFont="1" applyBorder="1" applyAlignment="1" applyProtection="1">
      <alignment horizontal="left" vertical="center" wrapText="1" indent="1"/>
      <protection locked="0"/>
    </xf>
    <xf numFmtId="0" fontId="9" fillId="4" borderId="38" xfId="0" applyFont="1" applyFill="1" applyBorder="1" applyAlignment="1" applyProtection="1">
      <alignment horizontal="center" vertical="center"/>
      <protection locked="0"/>
    </xf>
    <xf numFmtId="0" fontId="0" fillId="0" borderId="71" xfId="0" applyBorder="1" applyAlignment="1">
      <alignment horizontal="center" vertical="center"/>
    </xf>
    <xf numFmtId="0" fontId="9" fillId="4" borderId="145" xfId="0" applyFont="1" applyFill="1" applyBorder="1" applyAlignment="1">
      <alignment horizontal="center" vertical="center"/>
    </xf>
    <xf numFmtId="0" fontId="29" fillId="4" borderId="24" xfId="0" applyFont="1" applyFill="1" applyBorder="1" applyAlignment="1">
      <alignment horizontal="center" vertical="center" wrapText="1"/>
    </xf>
    <xf numFmtId="0" fontId="0" fillId="0" borderId="1" xfId="0" applyBorder="1" applyAlignment="1">
      <alignment horizontal="center" vertical="center"/>
    </xf>
    <xf numFmtId="0" fontId="0" fillId="0" borderId="105" xfId="0" applyBorder="1" applyAlignment="1">
      <alignment horizontal="center" vertical="center"/>
    </xf>
    <xf numFmtId="0" fontId="24" fillId="0" borderId="21" xfId="0" applyFont="1" applyBorder="1" applyAlignment="1">
      <alignment horizontal="left" vertical="center" wrapText="1"/>
    </xf>
    <xf numFmtId="0" fontId="0" fillId="0" borderId="0" xfId="0" applyBorder="1" applyAlignment="1">
      <alignment vertical="center"/>
    </xf>
    <xf numFmtId="0" fontId="6" fillId="4" borderId="55" xfId="0" applyFont="1" applyFill="1" applyBorder="1" applyAlignment="1" applyProtection="1">
      <alignment horizontal="center" vertical="center"/>
      <protection locked="0"/>
    </xf>
    <xf numFmtId="0" fontId="0" fillId="0" borderId="162" xfId="0" applyBorder="1" applyAlignment="1">
      <alignment horizontal="center" vertical="center"/>
    </xf>
    <xf numFmtId="178" fontId="26" fillId="0" borderId="151" xfId="0" applyNumberFormat="1" applyFont="1" applyBorder="1" applyAlignment="1" applyProtection="1">
      <alignment horizontal="center" vertical="center"/>
      <protection locked="0"/>
    </xf>
    <xf numFmtId="0" fontId="0" fillId="0" borderId="130" xfId="0" applyBorder="1" applyAlignment="1">
      <alignment horizontal="center" vertical="center"/>
    </xf>
    <xf numFmtId="0" fontId="0" fillId="0" borderId="66" xfId="0" applyBorder="1" applyAlignment="1">
      <alignment horizontal="center" vertical="center"/>
    </xf>
    <xf numFmtId="178" fontId="26" fillId="0" borderId="70" xfId="0" applyNumberFormat="1" applyFont="1" applyBorder="1" applyAlignment="1" applyProtection="1">
      <alignment horizontal="left" vertical="center"/>
      <protection locked="0"/>
    </xf>
    <xf numFmtId="0" fontId="0" fillId="0" borderId="131" xfId="0" applyBorder="1" applyAlignment="1">
      <alignment horizontal="left" vertical="center"/>
    </xf>
    <xf numFmtId="0" fontId="0" fillId="0" borderId="43" xfId="0" applyBorder="1" applyAlignment="1">
      <alignment horizontal="left" vertical="center"/>
    </xf>
    <xf numFmtId="0" fontId="26" fillId="0" borderId="152" xfId="0" applyFont="1" applyBorder="1" applyAlignment="1" applyProtection="1">
      <alignment horizontal="center" vertical="center" wrapText="1"/>
      <protection locked="0"/>
    </xf>
    <xf numFmtId="0" fontId="76" fillId="0" borderId="132" xfId="0" applyFont="1" applyBorder="1" applyAlignment="1">
      <alignment horizontal="center" vertical="center"/>
    </xf>
    <xf numFmtId="0" fontId="76" fillId="0" borderId="44" xfId="0" applyFont="1" applyBorder="1" applyAlignment="1">
      <alignment horizontal="center" vertical="center"/>
    </xf>
    <xf numFmtId="6" fontId="15" fillId="0" borderId="76" xfId="0" applyNumberFormat="1" applyFont="1" applyBorder="1" applyAlignment="1">
      <alignment horizontal="center" vertical="center" wrapText="1"/>
    </xf>
    <xf numFmtId="0" fontId="48" fillId="0" borderId="164" xfId="0" applyFont="1" applyBorder="1" applyAlignment="1">
      <alignment horizontal="center" vertical="center" wrapText="1"/>
    </xf>
    <xf numFmtId="0" fontId="6" fillId="4" borderId="64" xfId="0" applyFont="1" applyFill="1" applyBorder="1" applyAlignment="1">
      <alignment horizontal="center" vertical="center" wrapText="1"/>
    </xf>
    <xf numFmtId="0" fontId="0" fillId="0" borderId="64" xfId="0" applyBorder="1" applyAlignment="1">
      <alignment horizontal="center" vertical="center" wrapText="1"/>
    </xf>
    <xf numFmtId="0" fontId="22" fillId="0" borderId="50" xfId="0" applyFont="1" applyBorder="1" applyAlignment="1">
      <alignment horizontal="center" vertical="center" wrapText="1"/>
    </xf>
    <xf numFmtId="0" fontId="22" fillId="0" borderId="22" xfId="0" applyFont="1" applyBorder="1" applyAlignment="1">
      <alignment horizontal="center" vertical="center" wrapText="1"/>
    </xf>
    <xf numFmtId="0" fontId="22" fillId="0" borderId="23" xfId="0" applyFont="1" applyBorder="1" applyAlignment="1">
      <alignment horizontal="center" vertical="center" wrapText="1"/>
    </xf>
    <xf numFmtId="0" fontId="48" fillId="0" borderId="50" xfId="0" applyFont="1" applyBorder="1" applyAlignment="1">
      <alignment horizontal="center" vertical="center" wrapText="1"/>
    </xf>
    <xf numFmtId="0" fontId="48" fillId="0" borderId="22" xfId="0" applyFont="1" applyBorder="1" applyAlignment="1">
      <alignment horizontal="center" vertical="center" wrapText="1"/>
    </xf>
    <xf numFmtId="0" fontId="48" fillId="0" borderId="23" xfId="0" applyFont="1" applyBorder="1" applyAlignment="1">
      <alignment horizontal="center" vertical="center" wrapText="1"/>
    </xf>
    <xf numFmtId="0" fontId="37" fillId="0" borderId="1" xfId="0" applyFont="1" applyBorder="1" applyAlignment="1">
      <alignment horizontal="center" vertical="center"/>
    </xf>
    <xf numFmtId="0" fontId="37" fillId="0" borderId="0" xfId="0" applyFont="1" applyBorder="1" applyAlignment="1">
      <alignment horizontal="center" vertical="center"/>
    </xf>
    <xf numFmtId="0" fontId="37" fillId="0" borderId="2" xfId="0" applyFont="1" applyBorder="1" applyAlignment="1">
      <alignment horizontal="center" vertical="center"/>
    </xf>
    <xf numFmtId="0" fontId="79" fillId="5" borderId="21" xfId="0" applyFont="1" applyFill="1" applyBorder="1" applyAlignment="1">
      <alignment horizontal="center" vertical="center"/>
    </xf>
    <xf numFmtId="0" fontId="0" fillId="0" borderId="0" xfId="0" applyBorder="1" applyAlignment="1">
      <alignment horizontal="center" vertical="center"/>
    </xf>
    <xf numFmtId="0" fontId="0" fillId="0" borderId="2" xfId="0" applyBorder="1" applyAlignment="1">
      <alignment horizontal="center" vertical="center"/>
    </xf>
    <xf numFmtId="0" fontId="7" fillId="4" borderId="55" xfId="0" applyFont="1" applyFill="1" applyBorder="1" applyAlignment="1">
      <alignment horizontal="center" vertical="center"/>
    </xf>
    <xf numFmtId="0" fontId="6" fillId="0" borderId="163" xfId="0" applyFont="1" applyBorder="1" applyAlignment="1">
      <alignment horizontal="left" vertical="center"/>
    </xf>
    <xf numFmtId="0" fontId="6" fillId="0" borderId="159" xfId="0" applyFont="1" applyBorder="1" applyAlignment="1">
      <alignment horizontal="left" vertical="center"/>
    </xf>
    <xf numFmtId="0" fontId="6" fillId="0" borderId="160" xfId="0" applyFont="1" applyBorder="1" applyAlignment="1">
      <alignment horizontal="left" vertical="center"/>
    </xf>
    <xf numFmtId="0" fontId="6" fillId="5" borderId="24" xfId="0" applyFont="1" applyFill="1" applyBorder="1" applyAlignment="1">
      <alignment horizontal="center" vertical="center" wrapText="1"/>
    </xf>
    <xf numFmtId="0" fontId="0" fillId="5" borderId="21" xfId="0" applyFill="1" applyBorder="1" applyAlignment="1">
      <alignment vertical="center" wrapText="1"/>
    </xf>
    <xf numFmtId="0" fontId="0" fillId="5" borderId="63" xfId="0" applyFill="1" applyBorder="1" applyAlignment="1">
      <alignment vertical="center" wrapText="1"/>
    </xf>
    <xf numFmtId="0" fontId="0" fillId="5" borderId="1" xfId="0" applyFill="1" applyBorder="1" applyAlignment="1">
      <alignment vertical="center" wrapText="1"/>
    </xf>
    <xf numFmtId="0" fontId="0" fillId="5" borderId="0" xfId="0" applyFill="1" applyBorder="1" applyAlignment="1">
      <alignment vertical="center" wrapText="1"/>
    </xf>
    <xf numFmtId="0" fontId="0" fillId="5" borderId="2" xfId="0" applyFill="1" applyBorder="1" applyAlignment="1">
      <alignment vertical="center" wrapText="1"/>
    </xf>
    <xf numFmtId="0" fontId="0" fillId="0" borderId="1" xfId="0" applyBorder="1" applyAlignment="1">
      <alignment vertical="center" wrapText="1"/>
    </xf>
    <xf numFmtId="0" fontId="0" fillId="0" borderId="25" xfId="0" applyBorder="1" applyAlignment="1">
      <alignment vertical="center" wrapText="1"/>
    </xf>
    <xf numFmtId="0" fontId="7" fillId="0" borderId="1" xfId="0" applyFont="1" applyBorder="1" applyAlignment="1">
      <alignment vertical="center" wrapText="1"/>
    </xf>
    <xf numFmtId="0" fontId="7" fillId="0" borderId="2" xfId="0" applyFont="1" applyBorder="1" applyAlignment="1">
      <alignment vertical="center"/>
    </xf>
    <xf numFmtId="0" fontId="0" fillId="0" borderId="0" xfId="0" applyBorder="1" applyAlignment="1">
      <alignment vertical="center" wrapText="1"/>
    </xf>
    <xf numFmtId="0" fontId="0" fillId="0" borderId="0" xfId="0" applyBorder="1" applyAlignment="1">
      <alignment horizontal="right" vertical="center" wrapText="1"/>
    </xf>
    <xf numFmtId="0" fontId="7" fillId="0" borderId="0" xfId="0" applyFont="1" applyBorder="1" applyAlignment="1">
      <alignment vertical="center" wrapText="1"/>
    </xf>
    <xf numFmtId="0" fontId="6" fillId="0" borderId="69"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74" xfId="0" applyFont="1" applyBorder="1" applyAlignment="1">
      <alignment horizontal="center" vertical="center" wrapText="1"/>
    </xf>
    <xf numFmtId="0" fontId="0" fillId="0" borderId="21" xfId="0" applyBorder="1" applyAlignment="1">
      <alignment vertical="center" wrapText="1"/>
    </xf>
    <xf numFmtId="0" fontId="0" fillId="0" borderId="63" xfId="0" applyBorder="1" applyAlignment="1">
      <alignment vertical="center" wrapText="1"/>
    </xf>
    <xf numFmtId="0" fontId="0" fillId="0" borderId="153" xfId="0" applyBorder="1" applyAlignment="1">
      <alignment horizontal="center" vertical="center" wrapText="1"/>
    </xf>
    <xf numFmtId="0" fontId="0" fillId="0" borderId="131" xfId="0" applyBorder="1" applyAlignment="1">
      <alignment horizontal="center" vertical="center" wrapText="1"/>
    </xf>
    <xf numFmtId="0" fontId="0" fillId="0" borderId="41" xfId="0" applyBorder="1" applyAlignment="1">
      <alignment horizontal="center" vertical="center" wrapText="1"/>
    </xf>
    <xf numFmtId="0" fontId="0" fillId="0" borderId="116" xfId="0" applyBorder="1" applyAlignment="1">
      <alignment horizontal="center" vertical="center" wrapText="1"/>
    </xf>
    <xf numFmtId="0" fontId="6" fillId="4" borderId="153"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104" fillId="0" borderId="0" xfId="0" applyFont="1" applyAlignment="1">
      <alignment horizontal="center" vertical="center"/>
    </xf>
    <xf numFmtId="0" fontId="52" fillId="0" borderId="0" xfId="0" applyFont="1" applyAlignment="1">
      <alignment vertical="center"/>
    </xf>
    <xf numFmtId="188" fontId="28" fillId="0" borderId="41" xfId="0" applyNumberFormat="1" applyFont="1" applyBorder="1" applyAlignment="1">
      <alignment horizontal="center" vertical="center" wrapText="1"/>
    </xf>
    <xf numFmtId="188" fontId="28" fillId="0" borderId="42" xfId="0" applyNumberFormat="1" applyFont="1" applyBorder="1" applyAlignment="1">
      <alignment horizontal="center" vertical="center" wrapText="1"/>
    </xf>
    <xf numFmtId="0" fontId="68" fillId="4" borderId="68" xfId="0" applyFont="1" applyFill="1" applyBorder="1" applyAlignment="1">
      <alignment horizontal="center" vertical="center"/>
    </xf>
    <xf numFmtId="0" fontId="68" fillId="0" borderId="103" xfId="0" applyFont="1" applyBorder="1" applyAlignment="1">
      <alignment horizontal="center" vertical="center"/>
    </xf>
    <xf numFmtId="0" fontId="68" fillId="0" borderId="150" xfId="0" applyFont="1" applyBorder="1" applyAlignment="1">
      <alignment horizontal="center" vertical="center"/>
    </xf>
    <xf numFmtId="0" fontId="7" fillId="0" borderId="1" xfId="0" applyFont="1" applyBorder="1" applyAlignment="1">
      <alignment horizontal="left" vertical="center" wrapText="1"/>
    </xf>
    <xf numFmtId="0" fontId="7" fillId="0" borderId="0" xfId="0" applyFont="1" applyBorder="1" applyAlignment="1">
      <alignment horizontal="left" vertical="center" wrapText="1"/>
    </xf>
    <xf numFmtId="0" fontId="7" fillId="0" borderId="2" xfId="0" applyFont="1" applyBorder="1" applyAlignment="1">
      <alignment horizontal="left" vertical="center" wrapText="1"/>
    </xf>
    <xf numFmtId="0" fontId="0" fillId="0" borderId="1" xfId="0" applyBorder="1" applyAlignment="1">
      <alignment horizontal="left" vertical="center" wrapText="1"/>
    </xf>
    <xf numFmtId="0" fontId="30" fillId="0" borderId="24" xfId="0" applyFont="1" applyBorder="1" applyAlignment="1">
      <alignment horizontal="center" vertical="center"/>
    </xf>
    <xf numFmtId="0" fontId="30" fillId="0" borderId="21" xfId="0" applyFont="1" applyBorder="1" applyAlignment="1">
      <alignment horizontal="center" vertical="center"/>
    </xf>
    <xf numFmtId="0" fontId="30" fillId="0" borderId="63" xfId="0" applyFont="1" applyBorder="1" applyAlignment="1">
      <alignment horizontal="center" vertical="center"/>
    </xf>
    <xf numFmtId="0" fontId="0" fillId="0" borderId="105" xfId="0" applyBorder="1" applyAlignment="1">
      <alignment vertical="center" wrapText="1"/>
    </xf>
    <xf numFmtId="0" fontId="0" fillId="0" borderId="3" xfId="0" applyBorder="1" applyAlignment="1">
      <alignment horizontal="right" vertical="center" wrapText="1"/>
    </xf>
    <xf numFmtId="0" fontId="6" fillId="5" borderId="74" xfId="0" applyFont="1" applyFill="1" applyBorder="1" applyAlignment="1">
      <alignment horizontal="center" vertical="center" wrapText="1"/>
    </xf>
    <xf numFmtId="0" fontId="0" fillId="5" borderId="67" xfId="0" applyFill="1" applyBorder="1" applyAlignment="1">
      <alignment vertical="center" wrapText="1"/>
    </xf>
    <xf numFmtId="0" fontId="0" fillId="5" borderId="0" xfId="0" applyFill="1" applyAlignment="1">
      <alignment vertical="center" wrapText="1"/>
    </xf>
    <xf numFmtId="0" fontId="0" fillId="5" borderId="99" xfId="0" applyFill="1" applyBorder="1" applyAlignment="1">
      <alignment vertical="center" wrapText="1"/>
    </xf>
    <xf numFmtId="0" fontId="0" fillId="5" borderId="3" xfId="0" applyFill="1" applyBorder="1" applyAlignment="1">
      <alignment vertical="center" wrapText="1"/>
    </xf>
    <xf numFmtId="0" fontId="0" fillId="5" borderId="4" xfId="0" applyFill="1" applyBorder="1" applyAlignment="1">
      <alignment vertical="center" wrapText="1"/>
    </xf>
    <xf numFmtId="0" fontId="22" fillId="5" borderId="154" xfId="0" applyFont="1" applyFill="1" applyBorder="1" applyAlignment="1">
      <alignment horizontal="center" vertical="center" wrapText="1"/>
    </xf>
    <xf numFmtId="0" fontId="48" fillId="0" borderId="132" xfId="0" applyFont="1" applyBorder="1" applyAlignment="1">
      <alignment horizontal="center" vertical="center" wrapText="1"/>
    </xf>
    <xf numFmtId="0" fontId="48" fillId="0" borderId="42" xfId="0" applyFont="1" applyBorder="1" applyAlignment="1">
      <alignment horizontal="center" vertical="center" wrapText="1"/>
    </xf>
    <xf numFmtId="0" fontId="48" fillId="0" borderId="155" xfId="0" applyFont="1" applyBorder="1" applyAlignment="1">
      <alignment horizontal="center" vertical="center" wrapText="1"/>
    </xf>
    <xf numFmtId="178" fontId="26" fillId="0" borderId="57" xfId="0" applyNumberFormat="1" applyFont="1" applyBorder="1" applyAlignment="1" applyProtection="1">
      <alignment horizontal="center" vertical="center" wrapText="1"/>
      <protection locked="0"/>
    </xf>
    <xf numFmtId="176" fontId="28" fillId="0" borderId="74" xfId="0" applyNumberFormat="1" applyFont="1" applyBorder="1" applyAlignment="1" applyProtection="1">
      <alignment horizontal="center" vertical="center" wrapText="1"/>
      <protection locked="0"/>
    </xf>
    <xf numFmtId="0" fontId="6" fillId="0" borderId="70" xfId="0" applyFont="1" applyBorder="1" applyAlignment="1">
      <alignment horizontal="center" vertical="center" wrapText="1"/>
    </xf>
    <xf numFmtId="0" fontId="6" fillId="0" borderId="152" xfId="0" applyFont="1" applyBorder="1" applyAlignment="1">
      <alignment horizontal="center" vertical="center" wrapText="1"/>
    </xf>
    <xf numFmtId="0" fontId="0" fillId="0" borderId="155" xfId="0" applyBorder="1" applyAlignment="1">
      <alignment horizontal="center" vertical="center" wrapText="1"/>
    </xf>
    <xf numFmtId="0" fontId="6" fillId="4" borderId="70" xfId="0" applyFont="1" applyFill="1" applyBorder="1" applyAlignment="1" applyProtection="1">
      <alignment horizontal="center" vertical="center" wrapText="1"/>
      <protection locked="0"/>
    </xf>
    <xf numFmtId="0" fontId="26" fillId="0" borderId="152" xfId="0" applyFont="1" applyBorder="1" applyAlignment="1">
      <alignment horizontal="center" vertical="center" wrapText="1"/>
    </xf>
    <xf numFmtId="0" fontId="6" fillId="0" borderId="155" xfId="0" applyFont="1" applyBorder="1" applyAlignment="1">
      <alignment horizontal="center" vertical="center" wrapText="1"/>
    </xf>
    <xf numFmtId="0" fontId="6" fillId="4" borderId="175" xfId="0" applyFont="1" applyFill="1" applyBorder="1" applyAlignment="1">
      <alignment horizontal="center" vertical="center" wrapText="1"/>
    </xf>
    <xf numFmtId="0" fontId="0" fillId="0" borderId="69" xfId="0" applyBorder="1" applyAlignment="1">
      <alignment vertical="center" wrapText="1"/>
    </xf>
    <xf numFmtId="0" fontId="0" fillId="0" borderId="28" xfId="0" applyBorder="1" applyAlignment="1">
      <alignment vertical="center" wrapText="1"/>
    </xf>
    <xf numFmtId="0" fontId="22" fillId="4" borderId="30" xfId="0" applyFont="1" applyFill="1" applyBorder="1" applyAlignment="1" applyProtection="1">
      <alignment horizontal="center" vertical="center" wrapText="1"/>
      <protection locked="0"/>
    </xf>
    <xf numFmtId="0" fontId="22" fillId="4" borderId="13" xfId="0" applyFont="1" applyFill="1" applyBorder="1" applyAlignment="1">
      <alignment horizontal="center" vertical="center" wrapText="1"/>
    </xf>
    <xf numFmtId="0" fontId="48" fillId="0" borderId="209" xfId="0" applyFont="1" applyBorder="1" applyAlignment="1">
      <alignment vertical="center"/>
    </xf>
    <xf numFmtId="0" fontId="22" fillId="0" borderId="152" xfId="0" applyFont="1" applyBorder="1" applyAlignment="1" applyProtection="1">
      <alignment horizontal="center" vertical="center"/>
      <protection locked="0"/>
    </xf>
    <xf numFmtId="0" fontId="48" fillId="0" borderId="190" xfId="0" applyFont="1" applyBorder="1" applyAlignment="1">
      <alignment horizontal="center" vertical="center"/>
    </xf>
    <xf numFmtId="0" fontId="24" fillId="4" borderId="16" xfId="0" applyFont="1" applyFill="1" applyBorder="1" applyAlignment="1">
      <alignment horizontal="center" vertical="center" wrapText="1"/>
    </xf>
    <xf numFmtId="0" fontId="24" fillId="4" borderId="18" xfId="0" applyFont="1" applyFill="1" applyBorder="1" applyAlignment="1">
      <alignment horizontal="left" vertical="center" wrapText="1"/>
    </xf>
    <xf numFmtId="0" fontId="70" fillId="0" borderId="19" xfId="0" applyFont="1" applyBorder="1" applyAlignment="1">
      <alignment horizontal="left" vertical="center" wrapText="1"/>
    </xf>
    <xf numFmtId="0" fontId="70" fillId="0" borderId="33" xfId="0" applyFont="1" applyBorder="1" applyAlignment="1">
      <alignment horizontal="left" vertical="center" wrapText="1"/>
    </xf>
    <xf numFmtId="0" fontId="6" fillId="0" borderId="50" xfId="0" applyFont="1" applyBorder="1" applyAlignment="1">
      <alignment horizontal="center" vertical="center" wrapText="1"/>
    </xf>
    <xf numFmtId="0" fontId="0" fillId="0" borderId="22" xfId="0" applyBorder="1" applyAlignment="1">
      <alignment vertical="center" wrapText="1"/>
    </xf>
    <xf numFmtId="0" fontId="0" fillId="0" borderId="23" xfId="0" applyBorder="1" applyAlignment="1">
      <alignment vertical="center" wrapText="1"/>
    </xf>
    <xf numFmtId="0" fontId="0" fillId="0" borderId="12" xfId="0" applyBorder="1" applyAlignment="1">
      <alignment horizontal="center" vertical="center" wrapText="1"/>
    </xf>
    <xf numFmtId="181" fontId="24" fillId="4" borderId="61" xfId="0" applyNumberFormat="1" applyFont="1" applyFill="1" applyBorder="1" applyAlignment="1">
      <alignment horizontal="left" vertical="center" wrapText="1"/>
    </xf>
    <xf numFmtId="0" fontId="0" fillId="0" borderId="8" xfId="0" applyBorder="1" applyAlignment="1">
      <alignment vertical="center" wrapText="1"/>
    </xf>
    <xf numFmtId="0" fontId="0" fillId="0" borderId="9" xfId="0" applyBorder="1" applyAlignment="1">
      <alignment vertical="center" wrapText="1"/>
    </xf>
    <xf numFmtId="0" fontId="6" fillId="0" borderId="174" xfId="0" applyFont="1" applyBorder="1" applyAlignment="1">
      <alignment horizontal="center" vertical="center" wrapText="1"/>
    </xf>
    <xf numFmtId="0" fontId="6" fillId="0" borderId="113" xfId="0" applyFont="1" applyBorder="1" applyAlignment="1">
      <alignment horizontal="center" vertical="center" wrapText="1"/>
    </xf>
    <xf numFmtId="0" fontId="6" fillId="0" borderId="113" xfId="0" applyFont="1" applyBorder="1" applyAlignment="1">
      <alignment vertical="center" wrapText="1"/>
    </xf>
    <xf numFmtId="0" fontId="6" fillId="0" borderId="114" xfId="0" applyFont="1" applyBorder="1" applyAlignment="1">
      <alignment vertical="center" wrapText="1"/>
    </xf>
    <xf numFmtId="0" fontId="6" fillId="0" borderId="2" xfId="0" applyFont="1" applyBorder="1" applyAlignment="1">
      <alignment vertical="center"/>
    </xf>
    <xf numFmtId="0" fontId="0" fillId="5" borderId="25" xfId="0" applyFill="1" applyBorder="1" applyAlignment="1">
      <alignment vertical="center" wrapText="1"/>
    </xf>
    <xf numFmtId="0" fontId="0" fillId="5" borderId="26" xfId="0" applyFill="1" applyBorder="1" applyAlignment="1">
      <alignment vertical="center" wrapText="1"/>
    </xf>
    <xf numFmtId="0" fontId="0" fillId="5" borderId="27" xfId="0" applyFill="1" applyBorder="1" applyAlignment="1">
      <alignment vertical="center" wrapText="1"/>
    </xf>
    <xf numFmtId="0" fontId="7" fillId="0" borderId="30" xfId="0" applyFont="1" applyBorder="1" applyAlignment="1">
      <alignment horizontal="left" vertical="center" wrapText="1"/>
    </xf>
    <xf numFmtId="0" fontId="6" fillId="0" borderId="30" xfId="0" applyFont="1" applyBorder="1" applyAlignment="1">
      <alignment horizontal="left" vertical="center" wrapText="1"/>
    </xf>
    <xf numFmtId="0" fontId="6" fillId="0" borderId="31" xfId="0" applyFont="1" applyBorder="1" applyAlignment="1">
      <alignment horizontal="left" vertical="center" wrapText="1"/>
    </xf>
    <xf numFmtId="0" fontId="6" fillId="0" borderId="19" xfId="0" applyFont="1" applyBorder="1" applyAlignment="1">
      <alignment horizontal="left" vertical="center" wrapText="1"/>
    </xf>
    <xf numFmtId="0" fontId="6" fillId="0" borderId="33" xfId="0" applyFont="1" applyBorder="1" applyAlignment="1">
      <alignment horizontal="left" vertical="center" wrapText="1"/>
    </xf>
    <xf numFmtId="0" fontId="6" fillId="0" borderId="24" xfId="0" applyFont="1" applyBorder="1" applyAlignment="1">
      <alignment horizontal="center" vertical="center"/>
    </xf>
    <xf numFmtId="0" fontId="0" fillId="0" borderId="21" xfId="0" applyBorder="1" applyAlignment="1">
      <alignment horizontal="left" vertical="center"/>
    </xf>
    <xf numFmtId="0" fontId="0" fillId="0" borderId="63" xfId="0" applyBorder="1" applyAlignment="1">
      <alignment horizontal="left" vertical="center"/>
    </xf>
    <xf numFmtId="0" fontId="0" fillId="0" borderId="67" xfId="0" applyBorder="1" applyAlignment="1">
      <alignment horizontal="left" vertical="center"/>
    </xf>
    <xf numFmtId="0" fontId="0" fillId="0" borderId="0" xfId="0" applyBorder="1" applyAlignment="1">
      <alignment horizontal="left" vertical="center"/>
    </xf>
    <xf numFmtId="0" fontId="0" fillId="0" borderId="2" xfId="0" applyBorder="1" applyAlignment="1">
      <alignment horizontal="left" vertical="center"/>
    </xf>
    <xf numFmtId="0" fontId="0" fillId="0" borderId="99"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6" fillId="4" borderId="55" xfId="0" applyFont="1" applyFill="1" applyBorder="1" applyAlignment="1">
      <alignment horizontal="center" vertical="center"/>
    </xf>
    <xf numFmtId="0" fontId="7" fillId="0" borderId="74" xfId="0" applyFont="1" applyBorder="1" applyAlignment="1">
      <alignment horizontal="center" vertical="center" wrapText="1"/>
    </xf>
    <xf numFmtId="0" fontId="6" fillId="0" borderId="67" xfId="0" applyFont="1" applyBorder="1" applyAlignment="1">
      <alignment horizontal="center" vertical="center" wrapText="1"/>
    </xf>
    <xf numFmtId="0" fontId="6" fillId="0" borderId="0" xfId="0" applyFont="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vertical="center"/>
    </xf>
    <xf numFmtId="0" fontId="6" fillId="0" borderId="0" xfId="0" applyFont="1" applyAlignment="1">
      <alignment vertical="center"/>
    </xf>
    <xf numFmtId="0" fontId="2" fillId="0" borderId="185" xfId="0" applyFont="1" applyBorder="1" applyAlignment="1">
      <alignment horizontal="justify" vertical="center" wrapText="1"/>
    </xf>
    <xf numFmtId="0" fontId="0" fillId="0" borderId="0" xfId="0" applyAlignment="1">
      <alignment horizontal="justify" vertical="center" wrapText="1"/>
    </xf>
    <xf numFmtId="0" fontId="0" fillId="0" borderId="186" xfId="0" applyBorder="1" applyAlignment="1">
      <alignment horizontal="justify" vertical="center" wrapText="1"/>
    </xf>
    <xf numFmtId="0" fontId="0" fillId="0" borderId="178" xfId="0" applyBorder="1" applyAlignment="1">
      <alignment horizontal="justify" vertical="center" wrapText="1"/>
    </xf>
    <xf numFmtId="0" fontId="0" fillId="0" borderId="179" xfId="0" applyBorder="1" applyAlignment="1">
      <alignment horizontal="justify" vertical="center" wrapText="1"/>
    </xf>
    <xf numFmtId="0" fontId="0" fillId="0" borderId="180" xfId="0" applyBorder="1" applyAlignment="1">
      <alignment horizontal="justify" vertical="center" wrapText="1"/>
    </xf>
    <xf numFmtId="0" fontId="2" fillId="0" borderId="121" xfId="0" applyFont="1" applyBorder="1" applyAlignment="1">
      <alignment horizontal="left" vertical="center" wrapText="1" indent="1"/>
    </xf>
    <xf numFmtId="0" fontId="0" fillId="0" borderId="122" xfId="0" applyBorder="1" applyAlignment="1">
      <alignment horizontal="left" vertical="center" wrapText="1" indent="1"/>
    </xf>
    <xf numFmtId="0" fontId="2" fillId="0" borderId="125" xfId="0" applyFont="1" applyBorder="1" applyAlignment="1">
      <alignment horizontal="justify" vertical="center" wrapText="1"/>
    </xf>
    <xf numFmtId="0" fontId="0" fillId="0" borderId="184" xfId="0" applyBorder="1" applyAlignment="1">
      <alignment horizontal="justify" vertical="center" wrapText="1"/>
    </xf>
    <xf numFmtId="0" fontId="58" fillId="0" borderId="0" xfId="0" applyFont="1" applyAlignment="1">
      <alignment horizontal="center" vertical="center"/>
    </xf>
    <xf numFmtId="0" fontId="2" fillId="4" borderId="125" xfId="0" applyFont="1" applyFill="1" applyBorder="1" applyAlignment="1">
      <alignment horizontal="left" vertical="center" wrapText="1" indent="1"/>
    </xf>
    <xf numFmtId="0" fontId="0" fillId="4" borderId="184" xfId="0" applyFill="1" applyBorder="1" applyAlignment="1">
      <alignment horizontal="left" vertical="center" wrapText="1" indent="1"/>
    </xf>
    <xf numFmtId="0" fontId="39" fillId="0" borderId="179" xfId="0" applyFont="1" applyBorder="1" applyAlignment="1">
      <alignment horizontal="justify" vertical="center"/>
    </xf>
    <xf numFmtId="0" fontId="0" fillId="0" borderId="179" xfId="0" applyBorder="1" applyAlignment="1">
      <alignment vertical="center"/>
    </xf>
    <xf numFmtId="0" fontId="2" fillId="4" borderId="124" xfId="0" applyFont="1" applyFill="1" applyBorder="1" applyAlignment="1">
      <alignment horizontal="center" vertical="center" wrapText="1"/>
    </xf>
    <xf numFmtId="0" fontId="0" fillId="4" borderId="121" xfId="0" applyFill="1" applyBorder="1" applyAlignment="1">
      <alignment horizontal="center" vertical="center" wrapText="1"/>
    </xf>
    <xf numFmtId="0" fontId="0" fillId="4" borderId="122" xfId="0" applyFill="1" applyBorder="1" applyAlignment="1">
      <alignment horizontal="center" vertical="center" wrapText="1"/>
    </xf>
    <xf numFmtId="0" fontId="8" fillId="0" borderId="184" xfId="0" applyFont="1" applyBorder="1" applyAlignment="1">
      <alignment horizontal="justify" vertical="center" wrapText="1"/>
    </xf>
    <xf numFmtId="0" fontId="2" fillId="0" borderId="181" xfId="0" applyFont="1" applyBorder="1" applyAlignment="1">
      <alignment horizontal="left" vertical="center" wrapText="1" indent="1"/>
    </xf>
    <xf numFmtId="0" fontId="8" fillId="0" borderId="183" xfId="0" applyFont="1" applyBorder="1" applyAlignment="1">
      <alignment horizontal="left" vertical="center" wrapText="1" indent="1"/>
    </xf>
    <xf numFmtId="0" fontId="2" fillId="0" borderId="185" xfId="0" applyFont="1" applyBorder="1" applyAlignment="1">
      <alignment horizontal="left" vertical="center" wrapText="1" indent="1"/>
    </xf>
    <xf numFmtId="0" fontId="8" fillId="0" borderId="186" xfId="0" applyFont="1" applyBorder="1" applyAlignment="1">
      <alignment horizontal="left" vertical="center" wrapText="1" indent="1"/>
    </xf>
    <xf numFmtId="0" fontId="2" fillId="0" borderId="178" xfId="0" applyFont="1" applyBorder="1" applyAlignment="1">
      <alignment horizontal="left" vertical="center" wrapText="1" indent="1"/>
    </xf>
    <xf numFmtId="0" fontId="8" fillId="0" borderId="180" xfId="0" applyFont="1" applyBorder="1" applyAlignment="1">
      <alignment horizontal="left" vertical="center" wrapText="1" indent="1"/>
    </xf>
    <xf numFmtId="0" fontId="2" fillId="0" borderId="0" xfId="0" applyFont="1" applyBorder="1" applyAlignment="1">
      <alignment horizontal="justify" vertical="top"/>
    </xf>
    <xf numFmtId="0" fontId="0" fillId="0" borderId="0" xfId="0" applyBorder="1" applyAlignment="1">
      <alignment vertical="top"/>
    </xf>
    <xf numFmtId="0" fontId="0" fillId="0" borderId="179" xfId="0" applyBorder="1" applyAlignment="1">
      <alignment vertical="top"/>
    </xf>
    <xf numFmtId="0" fontId="2" fillId="0" borderId="182" xfId="0" applyFont="1" applyBorder="1" applyAlignment="1">
      <alignment horizontal="justify" vertical="center"/>
    </xf>
    <xf numFmtId="0" fontId="0" fillId="0" borderId="182" xfId="0" applyBorder="1" applyAlignment="1">
      <alignment vertical="center"/>
    </xf>
    <xf numFmtId="0" fontId="2" fillId="0" borderId="0" xfId="0" applyFont="1" applyAlignment="1">
      <alignment horizontal="justify" vertical="center"/>
    </xf>
    <xf numFmtId="176" fontId="26" fillId="0" borderId="0" xfId="0" applyNumberFormat="1" applyFont="1" applyBorder="1" applyAlignment="1">
      <alignment horizontal="center" vertical="center"/>
    </xf>
    <xf numFmtId="0" fontId="76" fillId="0" borderId="0" xfId="0" applyFont="1" applyAlignment="1">
      <alignment horizontal="center" vertical="center"/>
    </xf>
    <xf numFmtId="0" fontId="2" fillId="0" borderId="181" xfId="0" applyFont="1" applyBorder="1" applyAlignment="1">
      <alignment horizontal="justify" vertical="center" wrapText="1"/>
    </xf>
    <xf numFmtId="0" fontId="0" fillId="0" borderId="182" xfId="0" applyBorder="1" applyAlignment="1">
      <alignment horizontal="justify" vertical="center" wrapText="1"/>
    </xf>
    <xf numFmtId="0" fontId="0" fillId="0" borderId="183" xfId="0" applyBorder="1" applyAlignment="1">
      <alignment horizontal="justify" vertical="center" wrapText="1"/>
    </xf>
    <xf numFmtId="0" fontId="2" fillId="0" borderId="178" xfId="0" applyFont="1" applyBorder="1" applyAlignment="1">
      <alignment horizontal="justify" vertical="center" wrapText="1"/>
    </xf>
    <xf numFmtId="0" fontId="2" fillId="0" borderId="182" xfId="0" applyFont="1" applyBorder="1" applyAlignment="1">
      <alignment horizontal="justify"/>
    </xf>
    <xf numFmtId="0" fontId="0" fillId="0" borderId="182" xfId="0" applyBorder="1" applyAlignment="1"/>
    <xf numFmtId="0" fontId="2" fillId="4" borderId="125" xfId="0" applyFont="1" applyFill="1" applyBorder="1" applyAlignment="1">
      <alignment horizontal="center" vertical="center" wrapText="1"/>
    </xf>
    <xf numFmtId="0" fontId="0" fillId="4" borderId="126" xfId="0" applyFill="1" applyBorder="1" applyAlignment="1">
      <alignment horizontal="center" vertical="center" wrapText="1"/>
    </xf>
    <xf numFmtId="0" fontId="0" fillId="4" borderId="184" xfId="0" applyFill="1" applyBorder="1" applyAlignment="1">
      <alignment horizontal="center" vertical="center" wrapText="1"/>
    </xf>
    <xf numFmtId="0" fontId="79" fillId="5" borderId="30" xfId="0" applyFont="1" applyFill="1"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7" fillId="4" borderId="54" xfId="0" applyFont="1" applyFill="1" applyBorder="1" applyAlignment="1">
      <alignment horizontal="center" vertical="center" wrapText="1"/>
    </xf>
    <xf numFmtId="0" fontId="0" fillId="0" borderId="18" xfId="0" applyBorder="1" applyAlignment="1">
      <alignment horizontal="center" vertical="center"/>
    </xf>
    <xf numFmtId="6" fontId="77" fillId="0" borderId="30" xfId="0" applyNumberFormat="1" applyFont="1" applyBorder="1" applyAlignment="1">
      <alignment horizontal="center" vertical="center"/>
    </xf>
    <xf numFmtId="0" fontId="77" fillId="0" borderId="30" xfId="0" applyFont="1" applyBorder="1" applyAlignment="1">
      <alignment horizontal="center" vertical="center"/>
    </xf>
    <xf numFmtId="0" fontId="77" fillId="0" borderId="19" xfId="0" applyFont="1" applyBorder="1" applyAlignment="1">
      <alignment horizontal="center" vertical="center"/>
    </xf>
    <xf numFmtId="176" fontId="26" fillId="0" borderId="30" xfId="0" applyNumberFormat="1" applyFont="1" applyBorder="1" applyAlignment="1" applyProtection="1">
      <alignment horizontal="center" vertical="center" wrapText="1"/>
      <protection locked="0"/>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7" fillId="4" borderId="61" xfId="0" applyFont="1" applyFill="1" applyBorder="1" applyAlignment="1">
      <alignment horizontal="center" vertical="center"/>
    </xf>
    <xf numFmtId="0" fontId="0" fillId="0" borderId="45" xfId="0" applyBorder="1" applyAlignment="1">
      <alignment horizontal="center" vertical="center"/>
    </xf>
    <xf numFmtId="0" fontId="7" fillId="0" borderId="171" xfId="0" applyFont="1" applyBorder="1" applyAlignment="1">
      <alignment horizontal="center" vertical="center"/>
    </xf>
    <xf numFmtId="0" fontId="0" fillId="0" borderId="171" xfId="0" applyBorder="1" applyAlignment="1">
      <alignment horizontal="center" vertical="center"/>
    </xf>
    <xf numFmtId="0" fontId="7" fillId="0" borderId="1" xfId="0" applyFont="1" applyBorder="1" applyAlignment="1">
      <alignment vertical="center"/>
    </xf>
    <xf numFmtId="0" fontId="0" fillId="0" borderId="167" xfId="0" applyBorder="1" applyAlignment="1">
      <alignment vertical="center"/>
    </xf>
    <xf numFmtId="0" fontId="30" fillId="0" borderId="1" xfId="0" applyFont="1" applyBorder="1" applyAlignment="1">
      <alignment horizontal="center" vertical="center"/>
    </xf>
    <xf numFmtId="0" fontId="30" fillId="0" borderId="0" xfId="0" applyFont="1" applyBorder="1" applyAlignment="1">
      <alignment horizontal="center" vertical="center"/>
    </xf>
    <xf numFmtId="0" fontId="30" fillId="0" borderId="2" xfId="0" applyFont="1" applyBorder="1" applyAlignment="1">
      <alignment horizontal="center" vertical="center"/>
    </xf>
    <xf numFmtId="0" fontId="6" fillId="4" borderId="149" xfId="0" applyFont="1" applyFill="1" applyBorder="1" applyAlignment="1">
      <alignment horizontal="center" vertical="center"/>
    </xf>
    <xf numFmtId="0" fontId="6" fillId="5" borderId="176" xfId="0" applyFont="1" applyFill="1" applyBorder="1" applyAlignment="1">
      <alignment horizontal="center" vertical="center" wrapText="1"/>
    </xf>
    <xf numFmtId="0" fontId="0" fillId="0" borderId="103" xfId="0" applyBorder="1" applyAlignment="1">
      <alignment horizontal="center" vertical="center" wrapText="1"/>
    </xf>
    <xf numFmtId="0" fontId="0" fillId="0" borderId="150" xfId="0" applyBorder="1" applyAlignment="1">
      <alignment horizontal="center" vertical="center" wrapText="1"/>
    </xf>
    <xf numFmtId="0" fontId="28" fillId="5" borderId="19" xfId="0" applyFont="1" applyFill="1" applyBorder="1" applyAlignment="1">
      <alignment horizontal="center" vertical="center"/>
    </xf>
    <xf numFmtId="0" fontId="81" fillId="0" borderId="33" xfId="0" applyFont="1" applyBorder="1" applyAlignment="1">
      <alignment horizontal="center" vertical="center"/>
    </xf>
    <xf numFmtId="0" fontId="7" fillId="4" borderId="74" xfId="0" applyFont="1" applyFill="1" applyBorder="1" applyAlignment="1">
      <alignment horizontal="center" vertical="center"/>
    </xf>
    <xf numFmtId="0" fontId="0" fillId="0" borderId="57" xfId="0" applyBorder="1" applyAlignment="1">
      <alignment horizontal="center" vertical="center"/>
    </xf>
    <xf numFmtId="0" fontId="0" fillId="0" borderId="168" xfId="0" applyBorder="1" applyAlignment="1">
      <alignment horizontal="center" vertical="center"/>
    </xf>
    <xf numFmtId="6" fontId="50" fillId="0" borderId="170" xfId="0" applyNumberFormat="1" applyFont="1" applyBorder="1" applyAlignment="1">
      <alignment horizontal="center" vertical="center"/>
    </xf>
    <xf numFmtId="0" fontId="50" fillId="0" borderId="171" xfId="0" applyFont="1" applyBorder="1" applyAlignment="1">
      <alignment horizontal="center" vertical="center"/>
    </xf>
    <xf numFmtId="0" fontId="7" fillId="4" borderId="64" xfId="0" applyFont="1" applyFill="1" applyBorder="1" applyAlignment="1">
      <alignment horizontal="center" vertical="center"/>
    </xf>
    <xf numFmtId="0" fontId="0" fillId="4" borderId="64" xfId="0" applyFill="1" applyBorder="1" applyAlignment="1">
      <alignment horizontal="center" vertical="center"/>
    </xf>
    <xf numFmtId="0" fontId="7" fillId="4" borderId="29" xfId="0" applyFont="1" applyFill="1" applyBorder="1" applyAlignment="1">
      <alignment horizontal="center" vertical="center"/>
    </xf>
    <xf numFmtId="0" fontId="0" fillId="0" borderId="29" xfId="0" applyBorder="1" applyAlignment="1">
      <alignment horizontal="center" vertical="center"/>
    </xf>
    <xf numFmtId="0" fontId="0" fillId="0" borderId="28" xfId="0" applyBorder="1" applyAlignment="1">
      <alignment horizontal="center" vertical="center"/>
    </xf>
    <xf numFmtId="0" fontId="7" fillId="4" borderId="53" xfId="0" applyFont="1" applyFill="1" applyBorder="1" applyAlignment="1">
      <alignment horizontal="center" vertical="center" wrapText="1"/>
    </xf>
    <xf numFmtId="0" fontId="0" fillId="4" borderId="78" xfId="0" applyFill="1" applyBorder="1" applyAlignment="1">
      <alignment horizontal="center" vertical="center" wrapText="1"/>
    </xf>
    <xf numFmtId="0" fontId="7" fillId="5" borderId="18" xfId="0" applyFont="1" applyFill="1" applyBorder="1" applyAlignment="1">
      <alignment horizontal="center" vertical="center" wrapText="1"/>
    </xf>
    <xf numFmtId="0" fontId="0" fillId="5" borderId="19" xfId="0" applyFill="1" applyBorder="1" applyAlignment="1">
      <alignment horizontal="center" vertical="center" wrapText="1"/>
    </xf>
    <xf numFmtId="0" fontId="7" fillId="4" borderId="78" xfId="0" applyFont="1" applyFill="1" applyBorder="1" applyAlignment="1">
      <alignment horizontal="center" vertical="center" wrapText="1"/>
    </xf>
    <xf numFmtId="0" fontId="29" fillId="5" borderId="19" xfId="0" applyFont="1" applyFill="1" applyBorder="1" applyAlignment="1">
      <alignment horizontal="center" vertical="center" wrapText="1"/>
    </xf>
    <xf numFmtId="0" fontId="53" fillId="0" borderId="19" xfId="0" applyFont="1" applyBorder="1" applyAlignment="1">
      <alignment horizontal="center" vertical="center" wrapText="1"/>
    </xf>
    <xf numFmtId="0" fontId="0" fillId="0" borderId="22" xfId="0" applyBorder="1" applyAlignment="1">
      <alignment horizontal="center" vertical="center" wrapText="1"/>
    </xf>
    <xf numFmtId="176" fontId="26" fillId="0" borderId="41" xfId="0" applyNumberFormat="1" applyFont="1" applyBorder="1" applyAlignment="1" applyProtection="1">
      <alignment horizontal="center" vertical="center" wrapText="1"/>
      <protection locked="0"/>
    </xf>
    <xf numFmtId="176" fontId="26" fillId="0" borderId="21" xfId="0" applyNumberFormat="1" applyFont="1" applyBorder="1" applyAlignment="1" applyProtection="1">
      <alignment horizontal="center" vertical="center" wrapText="1"/>
      <protection locked="0"/>
    </xf>
    <xf numFmtId="178" fontId="6" fillId="0" borderId="52" xfId="0" applyNumberFormat="1" applyFont="1" applyBorder="1" applyAlignment="1" applyProtection="1">
      <alignment horizontal="center" vertical="center" wrapText="1"/>
      <protection locked="0"/>
    </xf>
    <xf numFmtId="178" fontId="0" fillId="0" borderId="23" xfId="0" applyNumberFormat="1" applyBorder="1" applyAlignment="1">
      <alignment horizontal="center" vertical="center" wrapText="1"/>
    </xf>
    <xf numFmtId="0" fontId="6" fillId="0" borderId="133" xfId="0" applyFont="1" applyBorder="1" applyAlignment="1">
      <alignment horizontal="center" vertical="center" wrapText="1"/>
    </xf>
    <xf numFmtId="0" fontId="6" fillId="4" borderId="62" xfId="0" applyFont="1" applyFill="1" applyBorder="1" applyAlignment="1" applyProtection="1">
      <alignment horizontal="center" vertical="center" wrapText="1"/>
      <protection locked="0"/>
    </xf>
    <xf numFmtId="178" fontId="6" fillId="0" borderId="61" xfId="0" applyNumberFormat="1" applyFont="1" applyBorder="1" applyAlignment="1">
      <alignment horizontal="center" vertical="center" wrapText="1"/>
    </xf>
    <xf numFmtId="178" fontId="6" fillId="0" borderId="9" xfId="0" applyNumberFormat="1" applyFont="1" applyBorder="1" applyAlignment="1">
      <alignment horizontal="center" vertical="center" wrapText="1"/>
    </xf>
    <xf numFmtId="0" fontId="6" fillId="4" borderId="7"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4" borderId="45" xfId="0" applyFont="1" applyFill="1" applyBorder="1" applyAlignment="1">
      <alignment horizontal="center" vertical="center" wrapText="1"/>
    </xf>
    <xf numFmtId="0" fontId="6" fillId="4" borderId="40" xfId="0" applyFont="1" applyFill="1" applyBorder="1" applyAlignment="1" applyProtection="1">
      <alignment horizontal="center" vertical="center" wrapText="1"/>
      <protection locked="0"/>
    </xf>
    <xf numFmtId="0" fontId="6" fillId="4" borderId="32" xfId="0" applyFont="1" applyFill="1" applyBorder="1" applyAlignment="1">
      <alignment horizontal="center" vertical="center" wrapText="1"/>
    </xf>
    <xf numFmtId="178" fontId="6" fillId="0" borderId="40" xfId="0" applyNumberFormat="1" applyFont="1" applyBorder="1" applyAlignment="1" applyProtection="1">
      <alignment horizontal="center" vertical="center" wrapText="1"/>
      <protection locked="0"/>
    </xf>
    <xf numFmtId="178" fontId="6" fillId="0" borderId="12" xfId="0" applyNumberFormat="1" applyFont="1" applyBorder="1" applyAlignment="1">
      <alignment horizontal="center" vertical="center" wrapText="1"/>
    </xf>
    <xf numFmtId="178" fontId="6" fillId="0" borderId="38" xfId="0" applyNumberFormat="1" applyFont="1" applyBorder="1" applyAlignment="1">
      <alignment horizontal="center" vertical="center" wrapText="1"/>
    </xf>
    <xf numFmtId="178" fontId="0" fillId="0" borderId="71" xfId="0" applyNumberFormat="1" applyBorder="1" applyAlignment="1">
      <alignment horizontal="center" vertical="center" wrapText="1"/>
    </xf>
    <xf numFmtId="182" fontId="9" fillId="4" borderId="10" xfId="0" applyNumberFormat="1" applyFont="1" applyFill="1" applyBorder="1" applyAlignment="1" applyProtection="1">
      <alignment horizontal="center" vertical="center" wrapText="1"/>
    </xf>
    <xf numFmtId="0" fontId="30" fillId="4" borderId="11" xfId="0" applyFont="1" applyFill="1" applyBorder="1" applyAlignment="1">
      <alignment vertical="center" wrapText="1"/>
    </xf>
    <xf numFmtId="0" fontId="30" fillId="4" borderId="32" xfId="0" applyFont="1" applyFill="1" applyBorder="1" applyAlignment="1">
      <alignment vertical="center" wrapText="1"/>
    </xf>
    <xf numFmtId="178" fontId="9" fillId="0" borderId="40" xfId="0" applyNumberFormat="1" applyFont="1" applyBorder="1" applyAlignment="1" applyProtection="1">
      <alignment horizontal="center" vertical="center" wrapText="1"/>
      <protection locked="0"/>
    </xf>
    <xf numFmtId="178" fontId="30" fillId="0" borderId="12" xfId="0" applyNumberFormat="1" applyFont="1" applyBorder="1" applyAlignment="1">
      <alignment horizontal="center" vertical="center" wrapText="1"/>
    </xf>
    <xf numFmtId="0" fontId="7" fillId="0" borderId="25" xfId="0" applyFont="1" applyBorder="1" applyAlignment="1">
      <alignment horizontal="center" vertical="center"/>
    </xf>
    <xf numFmtId="0" fontId="7" fillId="4" borderId="64" xfId="0" applyFont="1" applyFill="1" applyBorder="1" applyAlignment="1">
      <alignment horizontal="center" vertical="center" wrapText="1"/>
    </xf>
    <xf numFmtId="0" fontId="0" fillId="0" borderId="64" xfId="0" applyBorder="1" applyAlignment="1">
      <alignment horizontal="center" vertical="center"/>
    </xf>
    <xf numFmtId="0" fontId="7" fillId="0" borderId="14" xfId="0" applyFont="1" applyBorder="1" applyAlignment="1">
      <alignment horizontal="left" vertical="center" indent="1"/>
    </xf>
    <xf numFmtId="0" fontId="0" fillId="0" borderId="14" xfId="0" applyBorder="1" applyAlignment="1">
      <alignment horizontal="left" vertical="center" indent="1"/>
    </xf>
    <xf numFmtId="0" fontId="0" fillId="0" borderId="135" xfId="0" applyBorder="1" applyAlignment="1">
      <alignment horizontal="left" vertical="center" indent="1"/>
    </xf>
    <xf numFmtId="0" fontId="7" fillId="0" borderId="5" xfId="0" applyFont="1" applyBorder="1" applyAlignment="1">
      <alignment horizontal="left" vertical="center" wrapText="1" indent="1"/>
    </xf>
    <xf numFmtId="0" fontId="0" fillId="0" borderId="5" xfId="0" applyBorder="1" applyAlignment="1">
      <alignment horizontal="left" vertical="center" indent="1"/>
    </xf>
    <xf numFmtId="0" fontId="0" fillId="0" borderId="136" xfId="0" applyBorder="1" applyAlignment="1">
      <alignment horizontal="left" vertical="center" indent="1"/>
    </xf>
    <xf numFmtId="0" fontId="7" fillId="0" borderId="6" xfId="0" applyFont="1" applyBorder="1" applyAlignment="1">
      <alignment horizontal="left" vertical="center" indent="1"/>
    </xf>
    <xf numFmtId="0" fontId="0" fillId="0" borderId="6" xfId="0" applyBorder="1" applyAlignment="1">
      <alignment horizontal="left" vertical="center" indent="1"/>
    </xf>
    <xf numFmtId="0" fontId="0" fillId="0" borderId="137" xfId="0" applyBorder="1" applyAlignment="1">
      <alignment horizontal="left" vertical="center" indent="1"/>
    </xf>
    <xf numFmtId="0" fontId="6" fillId="4" borderId="47" xfId="0" applyFont="1" applyFill="1" applyBorder="1" applyAlignment="1">
      <alignment horizontal="center" vertical="center" wrapText="1"/>
    </xf>
    <xf numFmtId="0" fontId="0" fillId="4" borderId="29" xfId="0" applyFill="1" applyBorder="1" applyAlignment="1">
      <alignment horizontal="center" vertical="center" wrapText="1"/>
    </xf>
    <xf numFmtId="0" fontId="0" fillId="4" borderId="112" xfId="0" applyFill="1" applyBorder="1" applyAlignment="1">
      <alignment horizontal="center" vertical="center" wrapText="1"/>
    </xf>
    <xf numFmtId="0" fontId="0" fillId="4" borderId="28" xfId="0" applyFill="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45" xfId="0" applyFont="1" applyBorder="1" applyAlignment="1">
      <alignment horizontal="center" vertical="center" wrapText="1"/>
    </xf>
    <xf numFmtId="0" fontId="0" fillId="0" borderId="45" xfId="0" applyBorder="1" applyAlignment="1">
      <alignment horizontal="center" vertical="center" wrapText="1"/>
    </xf>
    <xf numFmtId="178" fontId="0" fillId="0" borderId="9" xfId="0" applyNumberFormat="1" applyBorder="1" applyAlignment="1">
      <alignment horizontal="center" vertical="center" wrapText="1"/>
    </xf>
    <xf numFmtId="0" fontId="22" fillId="0" borderId="0" xfId="0" applyFont="1" applyBorder="1" applyAlignment="1" applyProtection="1">
      <alignment horizontal="center" vertical="center"/>
      <protection locked="0"/>
    </xf>
    <xf numFmtId="0" fontId="22" fillId="5" borderId="139" xfId="0" applyFont="1" applyFill="1" applyBorder="1" applyAlignment="1">
      <alignment horizontal="center" vertical="center" wrapText="1"/>
    </xf>
    <xf numFmtId="0" fontId="48" fillId="0" borderId="139" xfId="0" applyFont="1" applyBorder="1" applyAlignment="1">
      <alignment horizontal="center" vertical="center" wrapText="1"/>
    </xf>
    <xf numFmtId="0" fontId="22" fillId="5" borderId="139" xfId="0" applyFont="1" applyFill="1" applyBorder="1" applyAlignment="1" applyProtection="1">
      <alignment horizontal="center" vertical="center" wrapText="1"/>
      <protection locked="0"/>
    </xf>
    <xf numFmtId="0" fontId="48" fillId="5" borderId="139" xfId="0" applyFont="1" applyFill="1" applyBorder="1" applyAlignment="1">
      <alignment horizontal="center" vertical="center"/>
    </xf>
    <xf numFmtId="0" fontId="22" fillId="5" borderId="139" xfId="0" applyFont="1" applyFill="1" applyBorder="1" applyAlignment="1">
      <alignment horizontal="center" vertical="center"/>
    </xf>
    <xf numFmtId="0" fontId="6" fillId="0" borderId="64" xfId="0" applyFont="1" applyBorder="1" applyAlignment="1">
      <alignment horizontal="center" vertical="center"/>
    </xf>
    <xf numFmtId="0" fontId="6" fillId="0" borderId="14" xfId="0" applyFont="1" applyBorder="1" applyAlignment="1">
      <alignment horizontal="left" vertical="center" indent="1"/>
    </xf>
    <xf numFmtId="0" fontId="6" fillId="0" borderId="135" xfId="0" applyFont="1" applyBorder="1" applyAlignment="1">
      <alignment horizontal="left" vertical="center" indent="1"/>
    </xf>
    <xf numFmtId="0" fontId="6" fillId="4" borderId="56" xfId="0" applyFont="1" applyFill="1" applyBorder="1" applyAlignment="1">
      <alignment horizontal="center" vertical="center" wrapText="1"/>
    </xf>
    <xf numFmtId="0" fontId="6" fillId="0" borderId="12" xfId="0" applyFont="1" applyBorder="1" applyAlignment="1" applyProtection="1">
      <alignment horizontal="center" vertical="center" wrapText="1"/>
      <protection locked="0"/>
    </xf>
    <xf numFmtId="0" fontId="6" fillId="0" borderId="22" xfId="0" applyFont="1" applyBorder="1" applyAlignment="1">
      <alignment horizontal="center" vertical="center" wrapText="1"/>
    </xf>
    <xf numFmtId="0" fontId="67" fillId="0" borderId="0" xfId="0" applyFont="1" applyAlignment="1">
      <alignment horizontal="left" vertical="center" wrapText="1"/>
    </xf>
    <xf numFmtId="0" fontId="31" fillId="0" borderId="0" xfId="0" applyFont="1" applyAlignment="1">
      <alignment horizontal="center" vertical="center" wrapText="1"/>
    </xf>
    <xf numFmtId="0" fontId="2" fillId="4" borderId="90" xfId="0" applyFont="1" applyFill="1" applyBorder="1" applyAlignment="1">
      <alignment horizontal="center" vertical="center" wrapText="1"/>
    </xf>
    <xf numFmtId="0" fontId="6" fillId="4" borderId="91" xfId="0" applyFont="1" applyFill="1" applyBorder="1" applyAlignment="1">
      <alignment vertical="center"/>
    </xf>
    <xf numFmtId="0" fontId="24" fillId="0" borderId="43" xfId="0" applyFont="1" applyFill="1" applyBorder="1" applyAlignment="1">
      <alignment horizontal="left" vertical="center" wrapText="1"/>
    </xf>
    <xf numFmtId="0" fontId="24" fillId="0" borderId="44" xfId="0" applyFont="1" applyBorder="1" applyAlignment="1">
      <alignment vertical="center"/>
    </xf>
    <xf numFmtId="0" fontId="24" fillId="0" borderId="82" xfId="0" applyFont="1" applyFill="1" applyBorder="1" applyAlignment="1">
      <alignment horizontal="left" vertical="center" wrapText="1"/>
    </xf>
    <xf numFmtId="0" fontId="24" fillId="0" borderId="83" xfId="0" applyFont="1" applyFill="1" applyBorder="1" applyAlignment="1">
      <alignment horizontal="left" vertical="center" wrapText="1"/>
    </xf>
    <xf numFmtId="0" fontId="2" fillId="0" borderId="0" xfId="0" applyFont="1" applyBorder="1" applyAlignment="1">
      <alignment horizontal="center" vertical="center" wrapText="1"/>
    </xf>
    <xf numFmtId="14" fontId="26" fillId="0" borderId="0" xfId="0" applyNumberFormat="1" applyFont="1" applyFill="1" applyBorder="1" applyAlignment="1">
      <alignment horizontal="center" vertical="center" wrapText="1"/>
    </xf>
    <xf numFmtId="0" fontId="6" fillId="4" borderId="90" xfId="0" applyFont="1" applyFill="1" applyBorder="1" applyAlignment="1">
      <alignment horizontal="center" vertical="center" wrapText="1"/>
    </xf>
    <xf numFmtId="0" fontId="0" fillId="4" borderId="90" xfId="0" applyFill="1" applyBorder="1" applyAlignment="1">
      <alignment horizontal="center" vertical="center" wrapText="1"/>
    </xf>
    <xf numFmtId="0" fontId="48" fillId="5" borderId="139" xfId="0" applyFont="1" applyFill="1" applyBorder="1" applyAlignment="1">
      <alignment horizontal="center" vertical="center" wrapText="1"/>
    </xf>
    <xf numFmtId="0" fontId="8" fillId="0" borderId="0" xfId="0" applyFont="1" applyAlignment="1" applyProtection="1">
      <alignment horizontal="center" vertical="center" shrinkToFit="1"/>
      <protection locked="0"/>
    </xf>
    <xf numFmtId="0" fontId="8" fillId="0" borderId="0" xfId="0" applyFont="1" applyAlignment="1">
      <alignment vertical="center"/>
    </xf>
    <xf numFmtId="0" fontId="8" fillId="0" borderId="0" xfId="0" applyFont="1" applyAlignment="1" applyProtection="1">
      <alignment horizontal="left" vertical="center" shrinkToFit="1"/>
      <protection locked="0"/>
    </xf>
    <xf numFmtId="0" fontId="8" fillId="0" borderId="0" xfId="0" applyFont="1" applyAlignment="1" applyProtection="1">
      <alignment horizontal="right" vertical="center" shrinkToFit="1"/>
      <protection locked="0"/>
    </xf>
    <xf numFmtId="0" fontId="8" fillId="0" borderId="0" xfId="0" applyFont="1" applyAlignment="1">
      <alignment horizontal="center" vertical="center"/>
    </xf>
  </cellXfs>
  <cellStyles count="11">
    <cellStyle name="Standaard_SCLUP - New Categories with rt" xfId="10"/>
    <cellStyle name="쉼표 [0]" xfId="4" builtinId="6"/>
    <cellStyle name="쉼표 [0] 4" xfId="7"/>
    <cellStyle name="표준" xfId="0" builtinId="0"/>
    <cellStyle name="표준 2" xfId="9"/>
    <cellStyle name="표준 2 2" xfId="5"/>
    <cellStyle name="표준 3" xfId="8"/>
    <cellStyle name="표준 3 2" xfId="6"/>
    <cellStyle name="표준 5 2" xfId="3"/>
    <cellStyle name="표준 6" xfId="2"/>
    <cellStyle name="하이퍼링크" xfId="1" builtinId="8"/>
  </cellStyles>
  <dxfs count="0"/>
  <tableStyles count="0" defaultTableStyle="TableStyleMedium2" defaultPivotStyle="PivotStyleLight16"/>
  <colors>
    <mruColors>
      <color rgb="FF0000FF"/>
      <color rgb="FFFFCCFF"/>
      <color rgb="FFFF00FF"/>
      <color rgb="FF0F1271"/>
      <color rgb="FFF9EDF5"/>
      <color rgb="FFFFCCCC"/>
      <color rgb="FFDAD6B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819150</xdr:colOff>
          <xdr:row>10</xdr:row>
          <xdr:rowOff>28575</xdr:rowOff>
        </xdr:from>
        <xdr:to>
          <xdr:col>3</xdr:col>
          <xdr:colOff>209550</xdr:colOff>
          <xdr:row>10</xdr:row>
          <xdr:rowOff>276225</xdr:rowOff>
        </xdr:to>
        <xdr:sp macro="" textlink="">
          <xdr:nvSpPr>
            <xdr:cNvPr id="70660" name="Check Box 4" hidden="1">
              <a:extLst>
                <a:ext uri="{63B3BB69-23CF-44E3-9099-C40C66FF867C}">
                  <a14:compatExt spid="_x0000_s70660"/>
                </a:ext>
                <a:ext uri="{FF2B5EF4-FFF2-40B4-BE49-F238E27FC236}">
                  <a16:creationId xmlns:a16="http://schemas.microsoft.com/office/drawing/2014/main" xmlns="" id="{00000000-0008-0000-0100-00000D9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10</xdr:row>
          <xdr:rowOff>28575</xdr:rowOff>
        </xdr:from>
        <xdr:to>
          <xdr:col>7</xdr:col>
          <xdr:colOff>295275</xdr:colOff>
          <xdr:row>10</xdr:row>
          <xdr:rowOff>266700</xdr:rowOff>
        </xdr:to>
        <xdr:sp macro="" textlink="">
          <xdr:nvSpPr>
            <xdr:cNvPr id="70662" name="Check Box 6" hidden="1">
              <a:extLst>
                <a:ext uri="{63B3BB69-23CF-44E3-9099-C40C66FF867C}">
                  <a14:compatExt spid="_x0000_s70662"/>
                </a:ext>
                <a:ext uri="{FF2B5EF4-FFF2-40B4-BE49-F238E27FC236}">
                  <a16:creationId xmlns:a16="http://schemas.microsoft.com/office/drawing/2014/main" xmlns="" id="{00000000-0008-0000-0100-0000109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381000</xdr:colOff>
          <xdr:row>8</xdr:row>
          <xdr:rowOff>19050</xdr:rowOff>
        </xdr:from>
        <xdr:to>
          <xdr:col>3</xdr:col>
          <xdr:colOff>714375</xdr:colOff>
          <xdr:row>8</xdr:row>
          <xdr:rowOff>295275</xdr:rowOff>
        </xdr:to>
        <xdr:sp macro="" textlink="">
          <xdr:nvSpPr>
            <xdr:cNvPr id="77848" name="Check Box 24" hidden="1">
              <a:extLst>
                <a:ext uri="{63B3BB69-23CF-44E3-9099-C40C66FF867C}">
                  <a14:compatExt spid="_x0000_s778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8</xdr:row>
          <xdr:rowOff>19050</xdr:rowOff>
        </xdr:from>
        <xdr:to>
          <xdr:col>7</xdr:col>
          <xdr:colOff>257175</xdr:colOff>
          <xdr:row>8</xdr:row>
          <xdr:rowOff>295275</xdr:rowOff>
        </xdr:to>
        <xdr:sp macro="" textlink="">
          <xdr:nvSpPr>
            <xdr:cNvPr id="77850" name="Check Box 26" hidden="1">
              <a:extLst>
                <a:ext uri="{63B3BB69-23CF-44E3-9099-C40C66FF867C}">
                  <a14:compatExt spid="_x0000_s778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25</xdr:row>
          <xdr:rowOff>304800</xdr:rowOff>
        </xdr:from>
        <xdr:to>
          <xdr:col>1</xdr:col>
          <xdr:colOff>609600</xdr:colOff>
          <xdr:row>26</xdr:row>
          <xdr:rowOff>266700</xdr:rowOff>
        </xdr:to>
        <xdr:sp macro="" textlink="">
          <xdr:nvSpPr>
            <xdr:cNvPr id="77851" name="Check Box 27" hidden="1">
              <a:extLst>
                <a:ext uri="{63B3BB69-23CF-44E3-9099-C40C66FF867C}">
                  <a14:compatExt spid="_x0000_s778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27</xdr:row>
          <xdr:rowOff>304800</xdr:rowOff>
        </xdr:from>
        <xdr:to>
          <xdr:col>1</xdr:col>
          <xdr:colOff>609600</xdr:colOff>
          <xdr:row>28</xdr:row>
          <xdr:rowOff>266700</xdr:rowOff>
        </xdr:to>
        <xdr:sp macro="" textlink="">
          <xdr:nvSpPr>
            <xdr:cNvPr id="77852" name="Check Box 28" hidden="1">
              <a:extLst>
                <a:ext uri="{63B3BB69-23CF-44E3-9099-C40C66FF867C}">
                  <a14:compatExt spid="_x0000_s778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0</xdr:colOff>
          <xdr:row>19</xdr:row>
          <xdr:rowOff>114300</xdr:rowOff>
        </xdr:from>
        <xdr:to>
          <xdr:col>6</xdr:col>
          <xdr:colOff>200025</xdr:colOff>
          <xdr:row>20</xdr:row>
          <xdr:rowOff>114300</xdr:rowOff>
        </xdr:to>
        <xdr:sp macro="" textlink="">
          <xdr:nvSpPr>
            <xdr:cNvPr id="100360" name="Check Box 8" hidden="1">
              <a:extLst>
                <a:ext uri="{63B3BB69-23CF-44E3-9099-C40C66FF867C}">
                  <a14:compatExt spid="_x0000_s100360"/>
                </a:ext>
                <a:ext uri="{FF2B5EF4-FFF2-40B4-BE49-F238E27FC236}">
                  <a16:creationId xmlns="" xmlns:a16="http://schemas.microsoft.com/office/drawing/2014/main" id="{00000000-0008-0000-0A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114300</xdr:rowOff>
        </xdr:from>
        <xdr:to>
          <xdr:col>4</xdr:col>
          <xdr:colOff>200025</xdr:colOff>
          <xdr:row>20</xdr:row>
          <xdr:rowOff>123825</xdr:rowOff>
        </xdr:to>
        <xdr:sp macro="" textlink="">
          <xdr:nvSpPr>
            <xdr:cNvPr id="100361" name="Check Box 9" hidden="1">
              <a:extLst>
                <a:ext uri="{63B3BB69-23CF-44E3-9099-C40C66FF867C}">
                  <a14:compatExt spid="_x0000_s100361"/>
                </a:ext>
                <a:ext uri="{FF2B5EF4-FFF2-40B4-BE49-F238E27FC236}">
                  <a16:creationId xmlns="" xmlns:a16="http://schemas.microsoft.com/office/drawing/2014/main" id="{00000000-0008-0000-0A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21</xdr:row>
          <xdr:rowOff>114300</xdr:rowOff>
        </xdr:from>
        <xdr:to>
          <xdr:col>6</xdr:col>
          <xdr:colOff>200025</xdr:colOff>
          <xdr:row>22</xdr:row>
          <xdr:rowOff>114300</xdr:rowOff>
        </xdr:to>
        <xdr:sp macro="" textlink="">
          <xdr:nvSpPr>
            <xdr:cNvPr id="100364" name="Check Box 12" hidden="1">
              <a:extLst>
                <a:ext uri="{63B3BB69-23CF-44E3-9099-C40C66FF867C}">
                  <a14:compatExt spid="_x0000_s100364"/>
                </a:ext>
                <a:ext uri="{FF2B5EF4-FFF2-40B4-BE49-F238E27FC236}">
                  <a16:creationId xmlns="" xmlns:a16="http://schemas.microsoft.com/office/drawing/2014/main" id="{00000000-0008-0000-0A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104775</xdr:rowOff>
        </xdr:from>
        <xdr:to>
          <xdr:col>4</xdr:col>
          <xdr:colOff>200025</xdr:colOff>
          <xdr:row>22</xdr:row>
          <xdr:rowOff>114300</xdr:rowOff>
        </xdr:to>
        <xdr:sp macro="" textlink="">
          <xdr:nvSpPr>
            <xdr:cNvPr id="100365" name="Check Box 13" hidden="1">
              <a:extLst>
                <a:ext uri="{63B3BB69-23CF-44E3-9099-C40C66FF867C}">
                  <a14:compatExt spid="_x0000_s100365"/>
                </a:ext>
                <a:ext uri="{FF2B5EF4-FFF2-40B4-BE49-F238E27FC236}">
                  <a16:creationId xmlns="" xmlns:a16="http://schemas.microsoft.com/office/drawing/2014/main" id="{00000000-0008-0000-0A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33</xdr:row>
          <xdr:rowOff>85725</xdr:rowOff>
        </xdr:from>
        <xdr:to>
          <xdr:col>6</xdr:col>
          <xdr:colOff>200025</xdr:colOff>
          <xdr:row>34</xdr:row>
          <xdr:rowOff>123825</xdr:rowOff>
        </xdr:to>
        <xdr:sp macro="" textlink="">
          <xdr:nvSpPr>
            <xdr:cNvPr id="100367" name="Check Box 15" hidden="1">
              <a:extLst>
                <a:ext uri="{63B3BB69-23CF-44E3-9099-C40C66FF867C}">
                  <a14:compatExt spid="_x0000_s100367"/>
                </a:ext>
                <a:ext uri="{FF2B5EF4-FFF2-40B4-BE49-F238E27FC236}">
                  <a16:creationId xmlns="" xmlns:a16="http://schemas.microsoft.com/office/drawing/2014/main" id="{00000000-0008-0000-0A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33</xdr:row>
          <xdr:rowOff>76200</xdr:rowOff>
        </xdr:from>
        <xdr:to>
          <xdr:col>4</xdr:col>
          <xdr:colOff>200025</xdr:colOff>
          <xdr:row>34</xdr:row>
          <xdr:rowOff>123825</xdr:rowOff>
        </xdr:to>
        <xdr:sp macro="" textlink="">
          <xdr:nvSpPr>
            <xdr:cNvPr id="100368" name="Check Box 16" hidden="1">
              <a:extLst>
                <a:ext uri="{63B3BB69-23CF-44E3-9099-C40C66FF867C}">
                  <a14:compatExt spid="_x0000_s100368"/>
                </a:ext>
                <a:ext uri="{FF2B5EF4-FFF2-40B4-BE49-F238E27FC236}">
                  <a16:creationId xmlns="" xmlns:a16="http://schemas.microsoft.com/office/drawing/2014/main" id="{00000000-0008-0000-0A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714375</xdr:colOff>
          <xdr:row>11</xdr:row>
          <xdr:rowOff>28575</xdr:rowOff>
        </xdr:from>
        <xdr:to>
          <xdr:col>3</xdr:col>
          <xdr:colOff>942975</xdr:colOff>
          <xdr:row>11</xdr:row>
          <xdr:rowOff>266700</xdr:rowOff>
        </xdr:to>
        <xdr:sp macro="" textlink="">
          <xdr:nvSpPr>
            <xdr:cNvPr id="111625" name="Check Box 9" hidden="1">
              <a:extLst>
                <a:ext uri="{63B3BB69-23CF-44E3-9099-C40C66FF867C}">
                  <a14:compatExt spid="_x0000_s1116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419100</xdr:colOff>
          <xdr:row>11</xdr:row>
          <xdr:rowOff>28575</xdr:rowOff>
        </xdr:from>
        <xdr:to>
          <xdr:col>4</xdr:col>
          <xdr:colOff>647700</xdr:colOff>
          <xdr:row>11</xdr:row>
          <xdr:rowOff>266700</xdr:rowOff>
        </xdr:to>
        <xdr:sp macro="" textlink="">
          <xdr:nvSpPr>
            <xdr:cNvPr id="111626" name="Check Box 10" hidden="1">
              <a:extLst>
                <a:ext uri="{63B3BB69-23CF-44E3-9099-C40C66FF867C}">
                  <a14:compatExt spid="_x0000_s1116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457200</xdr:colOff>
          <xdr:row>16</xdr:row>
          <xdr:rowOff>333375</xdr:rowOff>
        </xdr:from>
        <xdr:to>
          <xdr:col>3</xdr:col>
          <xdr:colOff>657225</xdr:colOff>
          <xdr:row>18</xdr:row>
          <xdr:rowOff>9525</xdr:rowOff>
        </xdr:to>
        <xdr:sp macro="" textlink="">
          <xdr:nvSpPr>
            <xdr:cNvPr id="128012" name="Check Box 12" hidden="1">
              <a:extLst>
                <a:ext uri="{63B3BB69-23CF-44E3-9099-C40C66FF867C}">
                  <a14:compatExt spid="_x0000_s128012"/>
                </a:ext>
                <a:ext uri="{FF2B5EF4-FFF2-40B4-BE49-F238E27FC236}">
                  <a16:creationId xmlns="" xmlns:a16="http://schemas.microsoft.com/office/drawing/2014/main" id="{00000000-0008-0000-0A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457200</xdr:colOff>
          <xdr:row>17</xdr:row>
          <xdr:rowOff>190500</xdr:rowOff>
        </xdr:from>
        <xdr:to>
          <xdr:col>3</xdr:col>
          <xdr:colOff>657225</xdr:colOff>
          <xdr:row>19</xdr:row>
          <xdr:rowOff>19050</xdr:rowOff>
        </xdr:to>
        <xdr:sp macro="" textlink="">
          <xdr:nvSpPr>
            <xdr:cNvPr id="128013" name="Check Box 13" hidden="1">
              <a:extLst>
                <a:ext uri="{63B3BB69-23CF-44E3-9099-C40C66FF867C}">
                  <a14:compatExt spid="_x0000_s128013"/>
                </a:ext>
                <a:ext uri="{FF2B5EF4-FFF2-40B4-BE49-F238E27FC236}">
                  <a16:creationId xmlns="" xmlns:a16="http://schemas.microsoft.com/office/drawing/2014/main" id="{00000000-0008-0000-0A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457200</xdr:colOff>
          <xdr:row>17</xdr:row>
          <xdr:rowOff>190500</xdr:rowOff>
        </xdr:from>
        <xdr:to>
          <xdr:col>3</xdr:col>
          <xdr:colOff>657225</xdr:colOff>
          <xdr:row>19</xdr:row>
          <xdr:rowOff>19050</xdr:rowOff>
        </xdr:to>
        <xdr:sp macro="" textlink="">
          <xdr:nvSpPr>
            <xdr:cNvPr id="128015" name="Check Box 15" hidden="1">
              <a:extLst>
                <a:ext uri="{63B3BB69-23CF-44E3-9099-C40C66FF867C}">
                  <a14:compatExt spid="_x0000_s128015"/>
                </a:ext>
                <a:ext uri="{FF2B5EF4-FFF2-40B4-BE49-F238E27FC236}">
                  <a16:creationId xmlns="" xmlns:a16="http://schemas.microsoft.com/office/drawing/2014/main" id="{00000000-0008-0000-0A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428625</xdr:colOff>
          <xdr:row>28</xdr:row>
          <xdr:rowOff>180975</xdr:rowOff>
        </xdr:from>
        <xdr:to>
          <xdr:col>3</xdr:col>
          <xdr:colOff>628650</xdr:colOff>
          <xdr:row>30</xdr:row>
          <xdr:rowOff>19050</xdr:rowOff>
        </xdr:to>
        <xdr:sp macro="" textlink="">
          <xdr:nvSpPr>
            <xdr:cNvPr id="128018" name="Check Box 18" hidden="1">
              <a:extLst>
                <a:ext uri="{63B3BB69-23CF-44E3-9099-C40C66FF867C}">
                  <a14:compatExt spid="_x0000_s128018"/>
                </a:ext>
                <a:ext uri="{FF2B5EF4-FFF2-40B4-BE49-F238E27FC236}">
                  <a16:creationId xmlns="" xmlns:a16="http://schemas.microsoft.com/office/drawing/2014/main" id="{00000000-0008-0000-0A00-00001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16</xdr:row>
          <xdr:rowOff>342900</xdr:rowOff>
        </xdr:from>
        <xdr:to>
          <xdr:col>5</xdr:col>
          <xdr:colOff>200025</xdr:colOff>
          <xdr:row>18</xdr:row>
          <xdr:rowOff>19050</xdr:rowOff>
        </xdr:to>
        <xdr:sp macro="" textlink="">
          <xdr:nvSpPr>
            <xdr:cNvPr id="128020" name="Check Box 20" hidden="1">
              <a:extLst>
                <a:ext uri="{63B3BB69-23CF-44E3-9099-C40C66FF867C}">
                  <a14:compatExt spid="_x0000_s128020"/>
                </a:ext>
                <a:ext uri="{FF2B5EF4-FFF2-40B4-BE49-F238E27FC236}">
                  <a16:creationId xmlns="" xmlns:a16="http://schemas.microsoft.com/office/drawing/2014/main" id="{00000000-0008-0000-0A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17</xdr:row>
          <xdr:rowOff>190500</xdr:rowOff>
        </xdr:from>
        <xdr:to>
          <xdr:col>5</xdr:col>
          <xdr:colOff>200025</xdr:colOff>
          <xdr:row>19</xdr:row>
          <xdr:rowOff>19050</xdr:rowOff>
        </xdr:to>
        <xdr:sp macro="" textlink="">
          <xdr:nvSpPr>
            <xdr:cNvPr id="128021" name="Check Box 21" hidden="1">
              <a:extLst>
                <a:ext uri="{63B3BB69-23CF-44E3-9099-C40C66FF867C}">
                  <a14:compatExt spid="_x0000_s128021"/>
                </a:ext>
                <a:ext uri="{FF2B5EF4-FFF2-40B4-BE49-F238E27FC236}">
                  <a16:creationId xmlns="" xmlns:a16="http://schemas.microsoft.com/office/drawing/2014/main" id="{00000000-0008-0000-0A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28</xdr:row>
          <xdr:rowOff>171450</xdr:rowOff>
        </xdr:from>
        <xdr:to>
          <xdr:col>5</xdr:col>
          <xdr:colOff>200025</xdr:colOff>
          <xdr:row>30</xdr:row>
          <xdr:rowOff>9525</xdr:rowOff>
        </xdr:to>
        <xdr:sp macro="" textlink="">
          <xdr:nvSpPr>
            <xdr:cNvPr id="128022" name="Check Box 22" hidden="1">
              <a:extLst>
                <a:ext uri="{63B3BB69-23CF-44E3-9099-C40C66FF867C}">
                  <a14:compatExt spid="_x0000_s128022"/>
                </a:ext>
                <a:ext uri="{FF2B5EF4-FFF2-40B4-BE49-F238E27FC236}">
                  <a16:creationId xmlns="" xmlns:a16="http://schemas.microsoft.com/office/drawing/2014/main" id="{00000000-0008-0000-0A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17</xdr:row>
          <xdr:rowOff>85725</xdr:rowOff>
        </xdr:from>
        <xdr:to>
          <xdr:col>14</xdr:col>
          <xdr:colOff>200025</xdr:colOff>
          <xdr:row>18</xdr:row>
          <xdr:rowOff>114300</xdr:rowOff>
        </xdr:to>
        <xdr:sp macro="" textlink="">
          <xdr:nvSpPr>
            <xdr:cNvPr id="128042" name="Check Box 42" hidden="1">
              <a:extLst>
                <a:ext uri="{63B3BB69-23CF-44E3-9099-C40C66FF867C}">
                  <a14:compatExt spid="_x0000_s128042"/>
                </a:ext>
                <a:ext uri="{FF2B5EF4-FFF2-40B4-BE49-F238E27FC236}">
                  <a16:creationId xmlns="" xmlns:a16="http://schemas.microsoft.com/office/drawing/2014/main" id="{00000000-0008-0000-0A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17</xdr:row>
          <xdr:rowOff>76200</xdr:rowOff>
        </xdr:from>
        <xdr:to>
          <xdr:col>12</xdr:col>
          <xdr:colOff>200025</xdr:colOff>
          <xdr:row>18</xdr:row>
          <xdr:rowOff>114300</xdr:rowOff>
        </xdr:to>
        <xdr:sp macro="" textlink="">
          <xdr:nvSpPr>
            <xdr:cNvPr id="128043" name="Check Box 43" hidden="1">
              <a:extLst>
                <a:ext uri="{63B3BB69-23CF-44E3-9099-C40C66FF867C}">
                  <a14:compatExt spid="_x0000_s128043"/>
                </a:ext>
                <a:ext uri="{FF2B5EF4-FFF2-40B4-BE49-F238E27FC236}">
                  <a16:creationId xmlns="" xmlns:a16="http://schemas.microsoft.com/office/drawing/2014/main" id="{00000000-0008-0000-0A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609600</xdr:colOff>
          <xdr:row>31</xdr:row>
          <xdr:rowOff>57150</xdr:rowOff>
        </xdr:from>
        <xdr:to>
          <xdr:col>14</xdr:col>
          <xdr:colOff>190500</xdr:colOff>
          <xdr:row>32</xdr:row>
          <xdr:rowOff>95250</xdr:rowOff>
        </xdr:to>
        <xdr:sp macro="" textlink="">
          <xdr:nvSpPr>
            <xdr:cNvPr id="128048" name="Check Box 48" hidden="1">
              <a:extLst>
                <a:ext uri="{63B3BB69-23CF-44E3-9099-C40C66FF867C}">
                  <a14:compatExt spid="_x0000_s128048"/>
                </a:ext>
                <a:ext uri="{FF2B5EF4-FFF2-40B4-BE49-F238E27FC236}">
                  <a16:creationId xmlns="" xmlns:a16="http://schemas.microsoft.com/office/drawing/2014/main" id="{00000000-0008-0000-0A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31</xdr:row>
          <xdr:rowOff>57150</xdr:rowOff>
        </xdr:from>
        <xdr:to>
          <xdr:col>12</xdr:col>
          <xdr:colOff>200025</xdr:colOff>
          <xdr:row>32</xdr:row>
          <xdr:rowOff>104775</xdr:rowOff>
        </xdr:to>
        <xdr:sp macro="" textlink="">
          <xdr:nvSpPr>
            <xdr:cNvPr id="128049" name="Check Box 49" hidden="1">
              <a:extLst>
                <a:ext uri="{63B3BB69-23CF-44E3-9099-C40C66FF867C}">
                  <a14:compatExt spid="_x0000_s128049"/>
                </a:ext>
                <a:ext uri="{FF2B5EF4-FFF2-40B4-BE49-F238E27FC236}">
                  <a16:creationId xmlns="" xmlns:a16="http://schemas.microsoft.com/office/drawing/2014/main" id="{00000000-0008-0000-0A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19</xdr:row>
          <xdr:rowOff>85725</xdr:rowOff>
        </xdr:from>
        <xdr:to>
          <xdr:col>14</xdr:col>
          <xdr:colOff>200025</xdr:colOff>
          <xdr:row>20</xdr:row>
          <xdr:rowOff>133350</xdr:rowOff>
        </xdr:to>
        <xdr:sp macro="" textlink="">
          <xdr:nvSpPr>
            <xdr:cNvPr id="128054" name="Check Box 54" hidden="1">
              <a:extLst>
                <a:ext uri="{63B3BB69-23CF-44E3-9099-C40C66FF867C}">
                  <a14:compatExt spid="_x0000_s128054"/>
                </a:ext>
                <a:ext uri="{FF2B5EF4-FFF2-40B4-BE49-F238E27FC236}">
                  <a16:creationId xmlns="" xmlns:a16="http://schemas.microsoft.com/office/drawing/2014/main" id="{00000000-0008-0000-0A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19</xdr:row>
          <xdr:rowOff>76200</xdr:rowOff>
        </xdr:from>
        <xdr:to>
          <xdr:col>12</xdr:col>
          <xdr:colOff>200025</xdr:colOff>
          <xdr:row>20</xdr:row>
          <xdr:rowOff>133350</xdr:rowOff>
        </xdr:to>
        <xdr:sp macro="" textlink="">
          <xdr:nvSpPr>
            <xdr:cNvPr id="128055" name="Check Box 55" hidden="1">
              <a:extLst>
                <a:ext uri="{63B3BB69-23CF-44E3-9099-C40C66FF867C}">
                  <a14:compatExt spid="_x0000_s128055"/>
                </a:ext>
                <a:ext uri="{FF2B5EF4-FFF2-40B4-BE49-F238E27FC236}">
                  <a16:creationId xmlns="" xmlns:a16="http://schemas.microsoft.com/office/drawing/2014/main" id="{00000000-0008-0000-0A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10</xdr:row>
          <xdr:rowOff>190500</xdr:rowOff>
        </xdr:from>
        <xdr:to>
          <xdr:col>19</xdr:col>
          <xdr:colOff>542925</xdr:colOff>
          <xdr:row>12</xdr:row>
          <xdr:rowOff>28575</xdr:rowOff>
        </xdr:to>
        <xdr:sp macro="" textlink="">
          <xdr:nvSpPr>
            <xdr:cNvPr id="128061" name="Check Box 61" hidden="1">
              <a:extLst>
                <a:ext uri="{63B3BB69-23CF-44E3-9099-C40C66FF867C}">
                  <a14:compatExt spid="_x0000_s1280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352425</xdr:colOff>
          <xdr:row>11</xdr:row>
          <xdr:rowOff>180975</xdr:rowOff>
        </xdr:from>
        <xdr:to>
          <xdr:col>19</xdr:col>
          <xdr:colOff>552450</xdr:colOff>
          <xdr:row>13</xdr:row>
          <xdr:rowOff>19050</xdr:rowOff>
        </xdr:to>
        <xdr:sp macro="" textlink="">
          <xdr:nvSpPr>
            <xdr:cNvPr id="128062" name="Check Box 62" hidden="1">
              <a:extLst>
                <a:ext uri="{63B3BB69-23CF-44E3-9099-C40C66FF867C}">
                  <a14:compatExt spid="_x0000_s1280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12</xdr:row>
          <xdr:rowOff>190500</xdr:rowOff>
        </xdr:from>
        <xdr:to>
          <xdr:col>19</xdr:col>
          <xdr:colOff>542925</xdr:colOff>
          <xdr:row>13</xdr:row>
          <xdr:rowOff>238125</xdr:rowOff>
        </xdr:to>
        <xdr:sp macro="" textlink="">
          <xdr:nvSpPr>
            <xdr:cNvPr id="128063" name="Check Box 63" hidden="1">
              <a:extLst>
                <a:ext uri="{63B3BB69-23CF-44E3-9099-C40C66FF867C}">
                  <a14:compatExt spid="_x0000_s1280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352425</xdr:colOff>
          <xdr:row>13</xdr:row>
          <xdr:rowOff>228600</xdr:rowOff>
        </xdr:from>
        <xdr:to>
          <xdr:col>19</xdr:col>
          <xdr:colOff>552450</xdr:colOff>
          <xdr:row>15</xdr:row>
          <xdr:rowOff>19050</xdr:rowOff>
        </xdr:to>
        <xdr:sp macro="" textlink="">
          <xdr:nvSpPr>
            <xdr:cNvPr id="128064" name="Check Box 64" hidden="1">
              <a:extLst>
                <a:ext uri="{63B3BB69-23CF-44E3-9099-C40C66FF867C}">
                  <a14:compatExt spid="_x0000_s1280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352425</xdr:colOff>
          <xdr:row>16</xdr:row>
          <xdr:rowOff>390525</xdr:rowOff>
        </xdr:from>
        <xdr:to>
          <xdr:col>19</xdr:col>
          <xdr:colOff>552450</xdr:colOff>
          <xdr:row>18</xdr:row>
          <xdr:rowOff>38100</xdr:rowOff>
        </xdr:to>
        <xdr:sp macro="" textlink="">
          <xdr:nvSpPr>
            <xdr:cNvPr id="128066" name="Check Box 66" hidden="1">
              <a:extLst>
                <a:ext uri="{63B3BB69-23CF-44E3-9099-C40C66FF867C}">
                  <a14:compatExt spid="_x0000_s1280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361950</xdr:colOff>
          <xdr:row>17</xdr:row>
          <xdr:rowOff>190500</xdr:rowOff>
        </xdr:from>
        <xdr:to>
          <xdr:col>19</xdr:col>
          <xdr:colOff>561975</xdr:colOff>
          <xdr:row>19</xdr:row>
          <xdr:rowOff>19050</xdr:rowOff>
        </xdr:to>
        <xdr:sp macro="" textlink="">
          <xdr:nvSpPr>
            <xdr:cNvPr id="128067" name="Check Box 67" hidden="1">
              <a:extLst>
                <a:ext uri="{63B3BB69-23CF-44E3-9099-C40C66FF867C}">
                  <a14:compatExt spid="_x0000_s1280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352425</xdr:colOff>
          <xdr:row>14</xdr:row>
          <xdr:rowOff>190500</xdr:rowOff>
        </xdr:from>
        <xdr:to>
          <xdr:col>19</xdr:col>
          <xdr:colOff>552450</xdr:colOff>
          <xdr:row>16</xdr:row>
          <xdr:rowOff>9525</xdr:rowOff>
        </xdr:to>
        <xdr:sp macro="" textlink="">
          <xdr:nvSpPr>
            <xdr:cNvPr id="128068" name="Check Box 68" hidden="1">
              <a:extLst>
                <a:ext uri="{63B3BB69-23CF-44E3-9099-C40C66FF867C}">
                  <a14:compatExt spid="_x0000_s1280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352425</xdr:colOff>
          <xdr:row>18</xdr:row>
          <xdr:rowOff>171450</xdr:rowOff>
        </xdr:from>
        <xdr:to>
          <xdr:col>19</xdr:col>
          <xdr:colOff>552450</xdr:colOff>
          <xdr:row>20</xdr:row>
          <xdr:rowOff>19050</xdr:rowOff>
        </xdr:to>
        <xdr:sp macro="" textlink="">
          <xdr:nvSpPr>
            <xdr:cNvPr id="128069" name="Check Box 69" hidden="1">
              <a:extLst>
                <a:ext uri="{63B3BB69-23CF-44E3-9099-C40C66FF867C}">
                  <a14:compatExt spid="_x0000_s1280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352425</xdr:colOff>
          <xdr:row>16</xdr:row>
          <xdr:rowOff>66675</xdr:rowOff>
        </xdr:from>
        <xdr:to>
          <xdr:col>19</xdr:col>
          <xdr:colOff>552450</xdr:colOff>
          <xdr:row>16</xdr:row>
          <xdr:rowOff>323850</xdr:rowOff>
        </xdr:to>
        <xdr:sp macro="" textlink="">
          <xdr:nvSpPr>
            <xdr:cNvPr id="128070" name="Check Box 70" hidden="1">
              <a:extLst>
                <a:ext uri="{63B3BB69-23CF-44E3-9099-C40C66FF867C}">
                  <a14:compatExt spid="_x0000_s1280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352425</xdr:colOff>
          <xdr:row>20</xdr:row>
          <xdr:rowOff>38100</xdr:rowOff>
        </xdr:from>
        <xdr:to>
          <xdr:col>19</xdr:col>
          <xdr:colOff>552450</xdr:colOff>
          <xdr:row>21</xdr:row>
          <xdr:rowOff>85725</xdr:rowOff>
        </xdr:to>
        <xdr:sp macro="" textlink="">
          <xdr:nvSpPr>
            <xdr:cNvPr id="128071" name="Check Box 71" hidden="1">
              <a:extLst>
                <a:ext uri="{63B3BB69-23CF-44E3-9099-C40C66FF867C}">
                  <a14:compatExt spid="_x0000_s1280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742950</xdr:colOff>
          <xdr:row>25</xdr:row>
          <xdr:rowOff>400050</xdr:rowOff>
        </xdr:from>
        <xdr:to>
          <xdr:col>18</xdr:col>
          <xdr:colOff>942975</xdr:colOff>
          <xdr:row>27</xdr:row>
          <xdr:rowOff>9525</xdr:rowOff>
        </xdr:to>
        <xdr:sp macro="" textlink="">
          <xdr:nvSpPr>
            <xdr:cNvPr id="128072" name="Check Box 72" hidden="1">
              <a:extLst>
                <a:ext uri="{63B3BB69-23CF-44E3-9099-C40C66FF867C}">
                  <a14:compatExt spid="_x0000_s1280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1038225</xdr:colOff>
          <xdr:row>27</xdr:row>
          <xdr:rowOff>0</xdr:rowOff>
        </xdr:from>
        <xdr:to>
          <xdr:col>18</xdr:col>
          <xdr:colOff>1238250</xdr:colOff>
          <xdr:row>27</xdr:row>
          <xdr:rowOff>257175</xdr:rowOff>
        </xdr:to>
        <xdr:sp macro="" textlink="">
          <xdr:nvSpPr>
            <xdr:cNvPr id="128074" name="Check Box 74" hidden="1">
              <a:extLst>
                <a:ext uri="{63B3BB69-23CF-44E3-9099-C40C66FF867C}">
                  <a14:compatExt spid="_x0000_s128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1790700</xdr:colOff>
          <xdr:row>27</xdr:row>
          <xdr:rowOff>257175</xdr:rowOff>
        </xdr:from>
        <xdr:to>
          <xdr:col>19</xdr:col>
          <xdr:colOff>95250</xdr:colOff>
          <xdr:row>29</xdr:row>
          <xdr:rowOff>19050</xdr:rowOff>
        </xdr:to>
        <xdr:sp macro="" textlink="">
          <xdr:nvSpPr>
            <xdr:cNvPr id="128075" name="Check Box 75" hidden="1">
              <a:extLst>
                <a:ext uri="{63B3BB69-23CF-44E3-9099-C40C66FF867C}">
                  <a14:compatExt spid="_x0000_s128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381000</xdr:colOff>
          <xdr:row>28</xdr:row>
          <xdr:rowOff>171450</xdr:rowOff>
        </xdr:from>
        <xdr:to>
          <xdr:col>18</xdr:col>
          <xdr:colOff>581025</xdr:colOff>
          <xdr:row>30</xdr:row>
          <xdr:rowOff>9525</xdr:rowOff>
        </xdr:to>
        <xdr:sp macro="" textlink="">
          <xdr:nvSpPr>
            <xdr:cNvPr id="128076" name="Check Box 76" hidden="1">
              <a:extLst>
                <a:ext uri="{63B3BB69-23CF-44E3-9099-C40C66FF867C}">
                  <a14:compatExt spid="_x0000_s128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457200</xdr:colOff>
          <xdr:row>17</xdr:row>
          <xdr:rowOff>190500</xdr:rowOff>
        </xdr:from>
        <xdr:to>
          <xdr:col>3</xdr:col>
          <xdr:colOff>657225</xdr:colOff>
          <xdr:row>19</xdr:row>
          <xdr:rowOff>19050</xdr:rowOff>
        </xdr:to>
        <xdr:sp macro="" textlink="">
          <xdr:nvSpPr>
            <xdr:cNvPr id="128081" name="Check Box 81" hidden="1">
              <a:extLst>
                <a:ext uri="{63B3BB69-23CF-44E3-9099-C40C66FF867C}">
                  <a14:compatExt spid="_x0000_s128081"/>
                </a:ext>
                <a:ext uri="{FF2B5EF4-FFF2-40B4-BE49-F238E27FC236}">
                  <a16:creationId xmlns:a16="http://schemas.microsoft.com/office/drawing/2014/main" xmlns="" id="{00000000-0008-0000-0A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428625</xdr:colOff>
          <xdr:row>28</xdr:row>
          <xdr:rowOff>180975</xdr:rowOff>
        </xdr:from>
        <xdr:to>
          <xdr:col>3</xdr:col>
          <xdr:colOff>628650</xdr:colOff>
          <xdr:row>30</xdr:row>
          <xdr:rowOff>19050</xdr:rowOff>
        </xdr:to>
        <xdr:sp macro="" textlink="">
          <xdr:nvSpPr>
            <xdr:cNvPr id="128085" name="Check Box 85" hidden="1">
              <a:extLst>
                <a:ext uri="{63B3BB69-23CF-44E3-9099-C40C66FF867C}">
                  <a14:compatExt spid="_x0000_s128085"/>
                </a:ext>
                <a:ext uri="{FF2B5EF4-FFF2-40B4-BE49-F238E27FC236}">
                  <a16:creationId xmlns:a16="http://schemas.microsoft.com/office/drawing/2014/main" xmlns="" id="{00000000-0008-0000-0A00-00001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28</xdr:row>
          <xdr:rowOff>171450</xdr:rowOff>
        </xdr:from>
        <xdr:to>
          <xdr:col>5</xdr:col>
          <xdr:colOff>200025</xdr:colOff>
          <xdr:row>30</xdr:row>
          <xdr:rowOff>9525</xdr:rowOff>
        </xdr:to>
        <xdr:sp macro="" textlink="">
          <xdr:nvSpPr>
            <xdr:cNvPr id="128086" name="Check Box 86" hidden="1">
              <a:extLst>
                <a:ext uri="{63B3BB69-23CF-44E3-9099-C40C66FF867C}">
                  <a14:compatExt spid="_x0000_s128086"/>
                </a:ext>
                <a:ext uri="{FF2B5EF4-FFF2-40B4-BE49-F238E27FC236}">
                  <a16:creationId xmlns:a16="http://schemas.microsoft.com/office/drawing/2014/main" xmlns="" id="{00000000-0008-0000-0A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17</xdr:row>
          <xdr:rowOff>85725</xdr:rowOff>
        </xdr:from>
        <xdr:to>
          <xdr:col>14</xdr:col>
          <xdr:colOff>200025</xdr:colOff>
          <xdr:row>18</xdr:row>
          <xdr:rowOff>114300</xdr:rowOff>
        </xdr:to>
        <xdr:sp macro="" textlink="">
          <xdr:nvSpPr>
            <xdr:cNvPr id="128087" name="Check Box 87" hidden="1">
              <a:extLst>
                <a:ext uri="{63B3BB69-23CF-44E3-9099-C40C66FF867C}">
                  <a14:compatExt spid="_x0000_s128087"/>
                </a:ext>
                <a:ext uri="{FF2B5EF4-FFF2-40B4-BE49-F238E27FC236}">
                  <a16:creationId xmlns:a16="http://schemas.microsoft.com/office/drawing/2014/main" xmlns="" id="{00000000-0008-0000-0A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17</xdr:row>
          <xdr:rowOff>76200</xdr:rowOff>
        </xdr:from>
        <xdr:to>
          <xdr:col>12</xdr:col>
          <xdr:colOff>200025</xdr:colOff>
          <xdr:row>18</xdr:row>
          <xdr:rowOff>114300</xdr:rowOff>
        </xdr:to>
        <xdr:sp macro="" textlink="">
          <xdr:nvSpPr>
            <xdr:cNvPr id="128088" name="Check Box 88" hidden="1">
              <a:extLst>
                <a:ext uri="{63B3BB69-23CF-44E3-9099-C40C66FF867C}">
                  <a14:compatExt spid="_x0000_s128088"/>
                </a:ext>
                <a:ext uri="{FF2B5EF4-FFF2-40B4-BE49-F238E27FC236}">
                  <a16:creationId xmlns:a16="http://schemas.microsoft.com/office/drawing/2014/main" xmlns="" id="{00000000-0008-0000-0A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19</xdr:row>
          <xdr:rowOff>85725</xdr:rowOff>
        </xdr:from>
        <xdr:to>
          <xdr:col>14</xdr:col>
          <xdr:colOff>200025</xdr:colOff>
          <xdr:row>20</xdr:row>
          <xdr:rowOff>133350</xdr:rowOff>
        </xdr:to>
        <xdr:sp macro="" textlink="">
          <xdr:nvSpPr>
            <xdr:cNvPr id="128089" name="Check Box 89" hidden="1">
              <a:extLst>
                <a:ext uri="{63B3BB69-23CF-44E3-9099-C40C66FF867C}">
                  <a14:compatExt spid="_x0000_s128089"/>
                </a:ext>
                <a:ext uri="{FF2B5EF4-FFF2-40B4-BE49-F238E27FC236}">
                  <a16:creationId xmlns:a16="http://schemas.microsoft.com/office/drawing/2014/main" xmlns="" id="{00000000-0008-0000-0A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19</xdr:row>
          <xdr:rowOff>76200</xdr:rowOff>
        </xdr:from>
        <xdr:to>
          <xdr:col>12</xdr:col>
          <xdr:colOff>200025</xdr:colOff>
          <xdr:row>20</xdr:row>
          <xdr:rowOff>133350</xdr:rowOff>
        </xdr:to>
        <xdr:sp macro="" textlink="">
          <xdr:nvSpPr>
            <xdr:cNvPr id="128090" name="Check Box 90" hidden="1">
              <a:extLst>
                <a:ext uri="{63B3BB69-23CF-44E3-9099-C40C66FF867C}">
                  <a14:compatExt spid="_x0000_s128090"/>
                </a:ext>
                <a:ext uri="{FF2B5EF4-FFF2-40B4-BE49-F238E27FC236}">
                  <a16:creationId xmlns:a16="http://schemas.microsoft.com/office/drawing/2014/main" xmlns="" id="{00000000-0008-0000-0A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609600</xdr:colOff>
          <xdr:row>31</xdr:row>
          <xdr:rowOff>57150</xdr:rowOff>
        </xdr:from>
        <xdr:to>
          <xdr:col>14</xdr:col>
          <xdr:colOff>190500</xdr:colOff>
          <xdr:row>32</xdr:row>
          <xdr:rowOff>95250</xdr:rowOff>
        </xdr:to>
        <xdr:sp macro="" textlink="">
          <xdr:nvSpPr>
            <xdr:cNvPr id="128091" name="Check Box 91" hidden="1">
              <a:extLst>
                <a:ext uri="{63B3BB69-23CF-44E3-9099-C40C66FF867C}">
                  <a14:compatExt spid="_x0000_s128091"/>
                </a:ext>
                <a:ext uri="{FF2B5EF4-FFF2-40B4-BE49-F238E27FC236}">
                  <a16:creationId xmlns:a16="http://schemas.microsoft.com/office/drawing/2014/main" xmlns="" id="{00000000-0008-0000-0A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31</xdr:row>
          <xdr:rowOff>57150</xdr:rowOff>
        </xdr:from>
        <xdr:to>
          <xdr:col>12</xdr:col>
          <xdr:colOff>200025</xdr:colOff>
          <xdr:row>32</xdr:row>
          <xdr:rowOff>104775</xdr:rowOff>
        </xdr:to>
        <xdr:sp macro="" textlink="">
          <xdr:nvSpPr>
            <xdr:cNvPr id="128092" name="Check Box 92" hidden="1">
              <a:extLst>
                <a:ext uri="{63B3BB69-23CF-44E3-9099-C40C66FF867C}">
                  <a14:compatExt spid="_x0000_s128092"/>
                </a:ext>
                <a:ext uri="{FF2B5EF4-FFF2-40B4-BE49-F238E27FC236}">
                  <a16:creationId xmlns:a16="http://schemas.microsoft.com/office/drawing/2014/main" xmlns="" id="{00000000-0008-0000-0A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50724;&#51008;&#51221;%20&#50629;&#47924;\3%20&#44368;&#49688;%20&#54617;&#49696;&#54876;&#46041;%20&#51648;&#50896;%20&#49324;&#50629;\2020&#45380;\1%20&#44592;&#48376;&#44228;&#54925;(&#45236;&#48512;&#44208;&#51116;)\(&#48537;&#51076;2)%202020&#45380;&#46020;%20&#44368;&#49688;&#54617;&#49696;&#54876;&#46041;&#51648;&#50896;%20&#49324;&#50629;&#44060;&#50836;%20&#48143;%20&#49436;&#49885;(&#52572;&#5133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CFB/2022/&#44036;&#51217;&#48708;/2022%20&#44036;&#51217;&#48708;%20&#51665;&#54665;/2022%20&#44036;&#51217;&#48708;%20&#49828;&#52884;/3.%20&#54617;&#49696;&#54876;&#46041;&#44221;&#48708;/&#44397;&#50808;&#52636;&#51109;&#49888;&#52397;&#49436;%20(&#49328;&#45800;%20&#50577;&#4988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문(학회참가,논문)"/>
      <sheetName val="안내문(학회개최,초청)"/>
      <sheetName val="목차"/>
      <sheetName val="출장지"/>
      <sheetName val="1"/>
      <sheetName val="2"/>
      <sheetName val="JCR지표(분야별)"/>
      <sheetName val="3"/>
      <sheetName val="4"/>
      <sheetName val="5"/>
      <sheetName val="6"/>
      <sheetName val="7"/>
      <sheetName val="8"/>
      <sheetName val="9"/>
      <sheetName val="10"/>
    </sheetNames>
    <sheetDataSet>
      <sheetData sheetId="0"/>
      <sheetData sheetId="1"/>
      <sheetData sheetId="2"/>
      <sheetData sheetId="3">
        <row r="2">
          <cell r="F2" t="str">
            <v>가</v>
          </cell>
          <cell r="G2" t="str">
            <v>교수</v>
          </cell>
          <cell r="H2">
            <v>50</v>
          </cell>
          <cell r="I2">
            <v>184</v>
          </cell>
          <cell r="J2">
            <v>140</v>
          </cell>
        </row>
        <row r="3">
          <cell r="F3" t="str">
            <v>가</v>
          </cell>
          <cell r="G3" t="str">
            <v>HK교수</v>
          </cell>
          <cell r="H3">
            <v>50</v>
          </cell>
          <cell r="I3">
            <v>184</v>
          </cell>
          <cell r="J3">
            <v>140</v>
          </cell>
        </row>
        <row r="4">
          <cell r="F4" t="str">
            <v>가</v>
          </cell>
          <cell r="G4" t="str">
            <v>기금교수</v>
          </cell>
          <cell r="H4">
            <v>50</v>
          </cell>
          <cell r="I4">
            <v>184</v>
          </cell>
          <cell r="J4">
            <v>140</v>
          </cell>
        </row>
        <row r="5">
          <cell r="F5" t="str">
            <v>가</v>
          </cell>
          <cell r="G5" t="str">
            <v>부교수</v>
          </cell>
          <cell r="H5">
            <v>50</v>
          </cell>
          <cell r="I5">
            <v>184</v>
          </cell>
          <cell r="J5">
            <v>140</v>
          </cell>
        </row>
        <row r="6">
          <cell r="F6" t="str">
            <v>가</v>
          </cell>
          <cell r="G6" t="str">
            <v>HK부교수</v>
          </cell>
          <cell r="H6">
            <v>50</v>
          </cell>
          <cell r="I6">
            <v>184</v>
          </cell>
          <cell r="J6">
            <v>140</v>
          </cell>
        </row>
        <row r="7">
          <cell r="F7" t="str">
            <v>가</v>
          </cell>
          <cell r="G7" t="str">
            <v>기금부교수</v>
          </cell>
          <cell r="H7">
            <v>50</v>
          </cell>
          <cell r="I7">
            <v>184</v>
          </cell>
          <cell r="J7">
            <v>140</v>
          </cell>
        </row>
        <row r="8">
          <cell r="F8" t="str">
            <v>가</v>
          </cell>
          <cell r="G8" t="str">
            <v>조교수</v>
          </cell>
          <cell r="H8">
            <v>40</v>
          </cell>
          <cell r="I8">
            <v>160</v>
          </cell>
          <cell r="J8">
            <v>110</v>
          </cell>
        </row>
        <row r="9">
          <cell r="F9" t="str">
            <v>가</v>
          </cell>
          <cell r="G9" t="str">
            <v>HK조교수</v>
          </cell>
          <cell r="H9">
            <v>40</v>
          </cell>
          <cell r="I9">
            <v>160</v>
          </cell>
          <cell r="J9">
            <v>110</v>
          </cell>
        </row>
        <row r="10">
          <cell r="F10" t="str">
            <v>가</v>
          </cell>
          <cell r="G10" t="str">
            <v>기금조교수</v>
          </cell>
          <cell r="H10">
            <v>40</v>
          </cell>
          <cell r="I10">
            <v>160</v>
          </cell>
          <cell r="J10">
            <v>110</v>
          </cell>
        </row>
        <row r="11">
          <cell r="F11" t="str">
            <v>나</v>
          </cell>
          <cell r="G11" t="str">
            <v>교수</v>
          </cell>
          <cell r="H11">
            <v>50</v>
          </cell>
          <cell r="I11">
            <v>152</v>
          </cell>
          <cell r="J11">
            <v>100</v>
          </cell>
        </row>
        <row r="12">
          <cell r="F12" t="str">
            <v>나</v>
          </cell>
          <cell r="G12" t="str">
            <v>HK교수</v>
          </cell>
          <cell r="H12">
            <v>50</v>
          </cell>
          <cell r="I12">
            <v>152</v>
          </cell>
          <cell r="J12">
            <v>100</v>
          </cell>
        </row>
        <row r="13">
          <cell r="F13" t="str">
            <v>나</v>
          </cell>
          <cell r="G13" t="str">
            <v>기금교수</v>
          </cell>
          <cell r="H13">
            <v>50</v>
          </cell>
          <cell r="I13">
            <v>152</v>
          </cell>
          <cell r="J13">
            <v>100</v>
          </cell>
        </row>
        <row r="14">
          <cell r="F14" t="str">
            <v>나</v>
          </cell>
          <cell r="G14" t="str">
            <v>부교수</v>
          </cell>
          <cell r="H14">
            <v>50</v>
          </cell>
          <cell r="I14">
            <v>152</v>
          </cell>
          <cell r="J14">
            <v>100</v>
          </cell>
        </row>
        <row r="15">
          <cell r="F15" t="str">
            <v>나</v>
          </cell>
          <cell r="G15" t="str">
            <v>HK부교수</v>
          </cell>
          <cell r="H15">
            <v>50</v>
          </cell>
          <cell r="I15">
            <v>152</v>
          </cell>
          <cell r="J15">
            <v>100</v>
          </cell>
        </row>
        <row r="16">
          <cell r="F16" t="str">
            <v>나</v>
          </cell>
          <cell r="G16" t="str">
            <v>기금부교수</v>
          </cell>
          <cell r="H16">
            <v>50</v>
          </cell>
          <cell r="I16">
            <v>152</v>
          </cell>
          <cell r="J16">
            <v>100</v>
          </cell>
        </row>
        <row r="17">
          <cell r="F17" t="str">
            <v>나</v>
          </cell>
          <cell r="G17" t="str">
            <v>조교수</v>
          </cell>
          <cell r="H17">
            <v>40</v>
          </cell>
          <cell r="I17">
            <v>136</v>
          </cell>
          <cell r="J17">
            <v>90</v>
          </cell>
        </row>
        <row r="18">
          <cell r="F18" t="str">
            <v>나</v>
          </cell>
          <cell r="G18" t="str">
            <v>HK조교수</v>
          </cell>
          <cell r="H18">
            <v>40</v>
          </cell>
          <cell r="I18">
            <v>136</v>
          </cell>
          <cell r="J18">
            <v>90</v>
          </cell>
        </row>
        <row r="19">
          <cell r="F19" t="str">
            <v>나</v>
          </cell>
          <cell r="G19" t="str">
            <v>기금조교수</v>
          </cell>
          <cell r="H19">
            <v>40</v>
          </cell>
          <cell r="I19">
            <v>136</v>
          </cell>
          <cell r="J19">
            <v>90</v>
          </cell>
        </row>
        <row r="20">
          <cell r="F20" t="str">
            <v>다</v>
          </cell>
          <cell r="G20" t="str">
            <v>교수</v>
          </cell>
          <cell r="H20">
            <v>50</v>
          </cell>
          <cell r="I20">
            <v>120</v>
          </cell>
          <cell r="J20">
            <v>80</v>
          </cell>
        </row>
        <row r="21">
          <cell r="F21" t="str">
            <v>다</v>
          </cell>
          <cell r="G21" t="str">
            <v>HK교수</v>
          </cell>
          <cell r="H21">
            <v>50</v>
          </cell>
          <cell r="I21">
            <v>120</v>
          </cell>
          <cell r="J21">
            <v>80</v>
          </cell>
        </row>
        <row r="22">
          <cell r="F22" t="str">
            <v>다</v>
          </cell>
          <cell r="G22" t="str">
            <v>기금교수</v>
          </cell>
          <cell r="H22">
            <v>50</v>
          </cell>
          <cell r="I22">
            <v>120</v>
          </cell>
          <cell r="J22">
            <v>80</v>
          </cell>
        </row>
        <row r="23">
          <cell r="F23" t="str">
            <v>다</v>
          </cell>
          <cell r="G23" t="str">
            <v>부교수</v>
          </cell>
          <cell r="H23">
            <v>50</v>
          </cell>
          <cell r="I23">
            <v>120</v>
          </cell>
          <cell r="J23">
            <v>80</v>
          </cell>
        </row>
        <row r="24">
          <cell r="F24" t="str">
            <v>다</v>
          </cell>
          <cell r="G24" t="str">
            <v>HK부교수</v>
          </cell>
          <cell r="H24">
            <v>50</v>
          </cell>
          <cell r="I24">
            <v>120</v>
          </cell>
          <cell r="J24">
            <v>80</v>
          </cell>
        </row>
        <row r="25">
          <cell r="F25" t="str">
            <v>다</v>
          </cell>
          <cell r="G25" t="str">
            <v>기금부교수</v>
          </cell>
          <cell r="H25">
            <v>50</v>
          </cell>
          <cell r="I25">
            <v>120</v>
          </cell>
          <cell r="J25">
            <v>80</v>
          </cell>
        </row>
        <row r="26">
          <cell r="F26" t="str">
            <v>다</v>
          </cell>
          <cell r="G26" t="str">
            <v>조교수</v>
          </cell>
          <cell r="H26">
            <v>40</v>
          </cell>
          <cell r="I26">
            <v>96</v>
          </cell>
          <cell r="J26">
            <v>70</v>
          </cell>
        </row>
        <row r="27">
          <cell r="F27" t="str">
            <v>다</v>
          </cell>
          <cell r="G27" t="str">
            <v>HK조교수</v>
          </cell>
          <cell r="H27">
            <v>40</v>
          </cell>
          <cell r="I27">
            <v>96</v>
          </cell>
          <cell r="J27">
            <v>70</v>
          </cell>
        </row>
        <row r="28">
          <cell r="F28" t="str">
            <v>다</v>
          </cell>
          <cell r="G28" t="str">
            <v>기금조교수</v>
          </cell>
          <cell r="H28">
            <v>40</v>
          </cell>
          <cell r="I28">
            <v>96</v>
          </cell>
          <cell r="J28">
            <v>70</v>
          </cell>
        </row>
        <row r="29">
          <cell r="F29" t="str">
            <v>라</v>
          </cell>
          <cell r="G29" t="str">
            <v>교수</v>
          </cell>
          <cell r="H29">
            <v>50</v>
          </cell>
          <cell r="I29">
            <v>88</v>
          </cell>
          <cell r="J29">
            <v>70</v>
          </cell>
        </row>
        <row r="30">
          <cell r="F30" t="str">
            <v>라</v>
          </cell>
          <cell r="G30" t="str">
            <v>HK교수</v>
          </cell>
          <cell r="H30">
            <v>50</v>
          </cell>
          <cell r="I30">
            <v>88</v>
          </cell>
          <cell r="J30">
            <v>70</v>
          </cell>
        </row>
        <row r="31">
          <cell r="F31" t="str">
            <v>라</v>
          </cell>
          <cell r="G31" t="str">
            <v>기금교수</v>
          </cell>
          <cell r="H31">
            <v>50</v>
          </cell>
          <cell r="I31">
            <v>88</v>
          </cell>
          <cell r="J31">
            <v>70</v>
          </cell>
        </row>
        <row r="32">
          <cell r="F32" t="str">
            <v>라</v>
          </cell>
          <cell r="G32" t="str">
            <v>부교수</v>
          </cell>
          <cell r="H32">
            <v>50</v>
          </cell>
          <cell r="I32">
            <v>88</v>
          </cell>
          <cell r="J32">
            <v>70</v>
          </cell>
        </row>
        <row r="33">
          <cell r="F33" t="str">
            <v>라</v>
          </cell>
          <cell r="G33" t="str">
            <v>HK부교수</v>
          </cell>
          <cell r="H33">
            <v>50</v>
          </cell>
          <cell r="I33">
            <v>88</v>
          </cell>
          <cell r="J33">
            <v>70</v>
          </cell>
        </row>
        <row r="34">
          <cell r="F34" t="str">
            <v>라</v>
          </cell>
          <cell r="G34" t="str">
            <v>기금부교수</v>
          </cell>
          <cell r="H34">
            <v>50</v>
          </cell>
          <cell r="I34">
            <v>88</v>
          </cell>
          <cell r="J34">
            <v>70</v>
          </cell>
        </row>
        <row r="35">
          <cell r="F35" t="str">
            <v>라</v>
          </cell>
          <cell r="G35" t="str">
            <v>조교수</v>
          </cell>
          <cell r="H35">
            <v>40</v>
          </cell>
          <cell r="I35">
            <v>80</v>
          </cell>
          <cell r="J35">
            <v>60</v>
          </cell>
        </row>
        <row r="36">
          <cell r="F36" t="str">
            <v>라</v>
          </cell>
          <cell r="G36" t="str">
            <v>HK조교수</v>
          </cell>
          <cell r="H36">
            <v>40</v>
          </cell>
          <cell r="I36">
            <v>80</v>
          </cell>
          <cell r="J36">
            <v>60</v>
          </cell>
        </row>
        <row r="37">
          <cell r="F37" t="str">
            <v>라</v>
          </cell>
          <cell r="G37" t="str">
            <v>기금조교수</v>
          </cell>
          <cell r="H37">
            <v>40</v>
          </cell>
          <cell r="I37">
            <v>80</v>
          </cell>
          <cell r="J37">
            <v>60</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출장신청서"/>
      <sheetName val="참조2"/>
      <sheetName val="참고"/>
      <sheetName val="출장비"/>
      <sheetName val="출장지"/>
      <sheetName val="통상거리"/>
    </sheetNames>
    <sheetDataSet>
      <sheetData sheetId="0" refreshError="1"/>
      <sheetData sheetId="1" refreshError="1"/>
      <sheetData sheetId="2"/>
      <sheetData sheetId="3" refreshError="1"/>
      <sheetData sheetId="4" refreshError="1"/>
      <sheetData sheetId="5"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ln/>
      </a:spPr>
      <a:bodyPr vertOverflow="clip" horzOverflow="clip" lIns="0" tIns="0" rIns="0" bIns="0" rtlCol="0" anchor="ctr" anchorCtr="1">
        <a:noAutofit/>
      </a:bodyPr>
      <a:lstStyle>
        <a:defPPr algn="ctr">
          <a:defRPr sz="1000" b="1">
            <a:latin typeface="+mj-ea"/>
            <a:ea typeface="+mj-ea"/>
          </a:defRPr>
        </a:defPPr>
      </a:lstStyle>
      <a:style>
        <a:lnRef idx="0">
          <a:schemeClr val="accent5"/>
        </a:lnRef>
        <a:fillRef idx="3">
          <a:schemeClr val="accent5"/>
        </a:fillRef>
        <a:effectRef idx="3">
          <a:schemeClr val="accent5"/>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7" Type="http://schemas.openxmlformats.org/officeDocument/2006/relationships/comments" Target="../comments1.xml"/><Relationship Id="rId2" Type="http://schemas.openxmlformats.org/officeDocument/2006/relationships/printerSettings" Target="../printerSettings/printerSettings3.bin"/><Relationship Id="rId1" Type="http://schemas.openxmlformats.org/officeDocument/2006/relationships/hyperlink" Target="https://search.naver.com/search.naver?where=nexearch&amp;sm=top_hty&amp;fbm=1&amp;ie=utf8&amp;query=%ED%99%98%EC%9C%A8%EC%A1%B0%ED%9A%8C"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6.xml"/><Relationship Id="rId3" Type="http://schemas.openxmlformats.org/officeDocument/2006/relationships/drawing" Target="../drawings/drawing2.xml"/><Relationship Id="rId7" Type="http://schemas.openxmlformats.org/officeDocument/2006/relationships/ctrlProp" Target="../ctrlProps/ctrlProp5.xml"/><Relationship Id="rId2" Type="http://schemas.openxmlformats.org/officeDocument/2006/relationships/printerSettings" Target="../printerSettings/printerSettings8.bin"/><Relationship Id="rId1" Type="http://schemas.openxmlformats.org/officeDocument/2006/relationships/hyperlink" Target="https://search.naver.com/search.naver?where=nexearch&amp;sm=top_hty&amp;fbm=1&amp;ie=utf8&amp;query=%ED%99%98%EC%9C%A8%EC%A1%B0%ED%9A%8C" TargetMode="Externa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vmlDrawing" Target="../drawings/vmlDrawing4.vml"/><Relationship Id="rId9" Type="http://schemas.openxmlformats.org/officeDocument/2006/relationships/comments" Target="../comments4.xml"/></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8.vml"/><Relationship Id="rId7" Type="http://schemas.openxmlformats.org/officeDocument/2006/relationships/ctrlProp" Target="../ctrlProps/ctrlProp10.xml"/><Relationship Id="rId2" Type="http://schemas.openxmlformats.org/officeDocument/2006/relationships/drawing" Target="../drawings/drawing3.xml"/><Relationship Id="rId1" Type="http://schemas.openxmlformats.org/officeDocument/2006/relationships/printerSettings" Target="../printerSettings/printerSettings12.bin"/><Relationship Id="rId6" Type="http://schemas.openxmlformats.org/officeDocument/2006/relationships/ctrlProp" Target="../ctrlProps/ctrlProp9.xml"/><Relationship Id="rId5" Type="http://schemas.openxmlformats.org/officeDocument/2006/relationships/ctrlProp" Target="../ctrlProps/ctrlProp8.xml"/><Relationship Id="rId10" Type="http://schemas.openxmlformats.org/officeDocument/2006/relationships/comments" Target="../comments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4.xml"/><Relationship Id="rId1" Type="http://schemas.openxmlformats.org/officeDocument/2006/relationships/printerSettings" Target="../printerSettings/printerSettings13.bin"/><Relationship Id="rId5" Type="http://schemas.openxmlformats.org/officeDocument/2006/relationships/ctrlProp" Target="../ctrlProps/ctrlProp14.xml"/><Relationship Id="rId4" Type="http://schemas.openxmlformats.org/officeDocument/2006/relationships/ctrlProp" Target="../ctrlProps/ctrlProp13.xml"/></Relationships>
</file>

<file path=xl/worksheets/_rels/sheet14.xml.rels><?xml version="1.0" encoding="UTF-8" standalone="yes"?>
<Relationships xmlns="http://schemas.openxmlformats.org/package/2006/relationships"><Relationship Id="rId13" Type="http://schemas.openxmlformats.org/officeDocument/2006/relationships/ctrlProp" Target="../ctrlProps/ctrlProp24.xml"/><Relationship Id="rId18" Type="http://schemas.openxmlformats.org/officeDocument/2006/relationships/ctrlProp" Target="../ctrlProps/ctrlProp29.xml"/><Relationship Id="rId26" Type="http://schemas.openxmlformats.org/officeDocument/2006/relationships/ctrlProp" Target="../ctrlProps/ctrlProp37.xml"/><Relationship Id="rId39" Type="http://schemas.openxmlformats.org/officeDocument/2006/relationships/ctrlProp" Target="../ctrlProps/ctrlProp50.xml"/><Relationship Id="rId21" Type="http://schemas.openxmlformats.org/officeDocument/2006/relationships/ctrlProp" Target="../ctrlProps/ctrlProp32.xml"/><Relationship Id="rId34" Type="http://schemas.openxmlformats.org/officeDocument/2006/relationships/ctrlProp" Target="../ctrlProps/ctrlProp45.xml"/><Relationship Id="rId7" Type="http://schemas.openxmlformats.org/officeDocument/2006/relationships/ctrlProp" Target="../ctrlProps/ctrlProp18.xml"/><Relationship Id="rId12" Type="http://schemas.openxmlformats.org/officeDocument/2006/relationships/ctrlProp" Target="../ctrlProps/ctrlProp23.xml"/><Relationship Id="rId17" Type="http://schemas.openxmlformats.org/officeDocument/2006/relationships/ctrlProp" Target="../ctrlProps/ctrlProp28.xml"/><Relationship Id="rId25" Type="http://schemas.openxmlformats.org/officeDocument/2006/relationships/ctrlProp" Target="../ctrlProps/ctrlProp36.xml"/><Relationship Id="rId33" Type="http://schemas.openxmlformats.org/officeDocument/2006/relationships/ctrlProp" Target="../ctrlProps/ctrlProp44.xml"/><Relationship Id="rId38" Type="http://schemas.openxmlformats.org/officeDocument/2006/relationships/ctrlProp" Target="../ctrlProps/ctrlProp49.xml"/><Relationship Id="rId2" Type="http://schemas.openxmlformats.org/officeDocument/2006/relationships/drawing" Target="../drawings/drawing5.xml"/><Relationship Id="rId16" Type="http://schemas.openxmlformats.org/officeDocument/2006/relationships/ctrlProp" Target="../ctrlProps/ctrlProp27.xml"/><Relationship Id="rId20" Type="http://schemas.openxmlformats.org/officeDocument/2006/relationships/ctrlProp" Target="../ctrlProps/ctrlProp31.xml"/><Relationship Id="rId29" Type="http://schemas.openxmlformats.org/officeDocument/2006/relationships/ctrlProp" Target="../ctrlProps/ctrlProp40.xml"/><Relationship Id="rId1" Type="http://schemas.openxmlformats.org/officeDocument/2006/relationships/printerSettings" Target="../printerSettings/printerSettings14.bin"/><Relationship Id="rId6" Type="http://schemas.openxmlformats.org/officeDocument/2006/relationships/ctrlProp" Target="../ctrlProps/ctrlProp17.xml"/><Relationship Id="rId11" Type="http://schemas.openxmlformats.org/officeDocument/2006/relationships/ctrlProp" Target="../ctrlProps/ctrlProp22.xml"/><Relationship Id="rId24" Type="http://schemas.openxmlformats.org/officeDocument/2006/relationships/ctrlProp" Target="../ctrlProps/ctrlProp35.xml"/><Relationship Id="rId32" Type="http://schemas.openxmlformats.org/officeDocument/2006/relationships/ctrlProp" Target="../ctrlProps/ctrlProp43.xml"/><Relationship Id="rId37" Type="http://schemas.openxmlformats.org/officeDocument/2006/relationships/ctrlProp" Target="../ctrlProps/ctrlProp48.xml"/><Relationship Id="rId40" Type="http://schemas.openxmlformats.org/officeDocument/2006/relationships/comments" Target="../comments9.xml"/><Relationship Id="rId5" Type="http://schemas.openxmlformats.org/officeDocument/2006/relationships/ctrlProp" Target="../ctrlProps/ctrlProp16.xml"/><Relationship Id="rId15" Type="http://schemas.openxmlformats.org/officeDocument/2006/relationships/ctrlProp" Target="../ctrlProps/ctrlProp26.xml"/><Relationship Id="rId23" Type="http://schemas.openxmlformats.org/officeDocument/2006/relationships/ctrlProp" Target="../ctrlProps/ctrlProp34.xml"/><Relationship Id="rId28" Type="http://schemas.openxmlformats.org/officeDocument/2006/relationships/ctrlProp" Target="../ctrlProps/ctrlProp39.xml"/><Relationship Id="rId36" Type="http://schemas.openxmlformats.org/officeDocument/2006/relationships/ctrlProp" Target="../ctrlProps/ctrlProp47.xml"/><Relationship Id="rId10" Type="http://schemas.openxmlformats.org/officeDocument/2006/relationships/ctrlProp" Target="../ctrlProps/ctrlProp21.xml"/><Relationship Id="rId19" Type="http://schemas.openxmlformats.org/officeDocument/2006/relationships/ctrlProp" Target="../ctrlProps/ctrlProp30.xml"/><Relationship Id="rId31" Type="http://schemas.openxmlformats.org/officeDocument/2006/relationships/ctrlProp" Target="../ctrlProps/ctrlProp42.xml"/><Relationship Id="rId4" Type="http://schemas.openxmlformats.org/officeDocument/2006/relationships/ctrlProp" Target="../ctrlProps/ctrlProp15.xml"/><Relationship Id="rId9" Type="http://schemas.openxmlformats.org/officeDocument/2006/relationships/ctrlProp" Target="../ctrlProps/ctrlProp20.xml"/><Relationship Id="rId14" Type="http://schemas.openxmlformats.org/officeDocument/2006/relationships/ctrlProp" Target="../ctrlProps/ctrlProp25.xml"/><Relationship Id="rId22" Type="http://schemas.openxmlformats.org/officeDocument/2006/relationships/ctrlProp" Target="../ctrlProps/ctrlProp33.xml"/><Relationship Id="rId27" Type="http://schemas.openxmlformats.org/officeDocument/2006/relationships/ctrlProp" Target="../ctrlProps/ctrlProp38.xml"/><Relationship Id="rId30" Type="http://schemas.openxmlformats.org/officeDocument/2006/relationships/ctrlProp" Target="../ctrlProps/ctrlProp41.xml"/><Relationship Id="rId35" Type="http://schemas.openxmlformats.org/officeDocument/2006/relationships/ctrlProp" Target="../ctrlProps/ctrlProp46.xml"/><Relationship Id="rId8" Type="http://schemas.openxmlformats.org/officeDocument/2006/relationships/ctrlProp" Target="../ctrlProps/ctrlProp19.xml"/><Relationship Id="rId3" Type="http://schemas.openxmlformats.org/officeDocument/2006/relationships/vmlDrawing" Target="../drawings/vmlDrawing10.vml"/></Relationships>
</file>

<file path=xl/worksheets/_rels/sheet15.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1.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FF"/>
    <pageSetUpPr fitToPage="1"/>
  </sheetPr>
  <dimension ref="A1:E20"/>
  <sheetViews>
    <sheetView view="pageBreakPreview" zoomScaleNormal="100" zoomScaleSheetLayoutView="100" workbookViewId="0">
      <pane ySplit="6" topLeftCell="A7" activePane="bottomLeft" state="frozen"/>
      <selection pane="bottomLeft" activeCell="A3" sqref="A3:E3"/>
    </sheetView>
  </sheetViews>
  <sheetFormatPr defaultRowHeight="16.5"/>
  <cols>
    <col min="1" max="1" width="10.625" style="41" customWidth="1"/>
    <col min="2" max="2" width="39" style="41" customWidth="1"/>
    <col min="3" max="3" width="13.875" style="41" bestFit="1" customWidth="1"/>
    <col min="4" max="4" width="24" style="41" customWidth="1"/>
    <col min="5" max="5" width="24.25" style="41" customWidth="1"/>
    <col min="6" max="6" width="4.375" style="41" customWidth="1"/>
    <col min="7" max="16384" width="9" style="41"/>
  </cols>
  <sheetData>
    <row r="1" spans="1:5" s="48" customFormat="1" ht="33" thickTop="1" thickBot="1">
      <c r="A1" s="596" t="s">
        <v>862</v>
      </c>
      <c r="B1" s="597"/>
      <c r="C1" s="597"/>
      <c r="D1" s="597"/>
      <c r="E1" s="598"/>
    </row>
    <row r="2" spans="1:5" ht="24.75" customHeight="1" thickTop="1">
      <c r="A2" s="42"/>
      <c r="E2" s="581" t="s">
        <v>1023</v>
      </c>
    </row>
    <row r="3" spans="1:5" s="63" customFormat="1" ht="20.100000000000001" customHeight="1">
      <c r="A3" s="611" t="s">
        <v>370</v>
      </c>
      <c r="B3" s="612"/>
      <c r="C3" s="612"/>
      <c r="D3" s="612"/>
      <c r="E3" s="612"/>
    </row>
    <row r="4" spans="1:5" s="63" customFormat="1" ht="20.100000000000001" customHeight="1" thickBot="1">
      <c r="A4" s="613" t="s">
        <v>863</v>
      </c>
      <c r="B4" s="614"/>
      <c r="C4" s="614"/>
      <c r="D4" s="614"/>
      <c r="E4" s="614"/>
    </row>
    <row r="5" spans="1:5" ht="20.100000000000001" customHeight="1">
      <c r="A5" s="617" t="s">
        <v>363</v>
      </c>
      <c r="B5" s="619" t="s">
        <v>364</v>
      </c>
      <c r="C5" s="619" t="s">
        <v>365</v>
      </c>
      <c r="D5" s="621" t="s">
        <v>864</v>
      </c>
      <c r="E5" s="622"/>
    </row>
    <row r="6" spans="1:5" ht="33.75" thickBot="1">
      <c r="A6" s="618"/>
      <c r="B6" s="620"/>
      <c r="C6" s="620"/>
      <c r="D6" s="43" t="s">
        <v>448</v>
      </c>
      <c r="E6" s="184" t="s">
        <v>447</v>
      </c>
    </row>
    <row r="7" spans="1:5" ht="48.75" customHeight="1" thickTop="1">
      <c r="A7" s="635" t="s">
        <v>366</v>
      </c>
      <c r="B7" s="44" t="s">
        <v>451</v>
      </c>
      <c r="C7" s="603" t="s">
        <v>800</v>
      </c>
      <c r="D7" s="623" t="s">
        <v>1011</v>
      </c>
      <c r="E7" s="627" t="s">
        <v>1010</v>
      </c>
    </row>
    <row r="8" spans="1:5" ht="24.75" customHeight="1">
      <c r="A8" s="616"/>
      <c r="B8" s="45" t="s">
        <v>456</v>
      </c>
      <c r="C8" s="604"/>
      <c r="D8" s="624"/>
      <c r="E8" s="628"/>
    </row>
    <row r="9" spans="1:5" ht="38.25" customHeight="1">
      <c r="A9" s="615" t="s">
        <v>356</v>
      </c>
      <c r="B9" s="583" t="s">
        <v>452</v>
      </c>
      <c r="C9" s="599" t="s">
        <v>367</v>
      </c>
      <c r="D9" s="625"/>
      <c r="E9" s="629"/>
    </row>
    <row r="10" spans="1:5" ht="25.5" customHeight="1">
      <c r="A10" s="616"/>
      <c r="B10" s="45" t="s">
        <v>457</v>
      </c>
      <c r="C10" s="604"/>
      <c r="D10" s="625"/>
      <c r="E10" s="629"/>
    </row>
    <row r="11" spans="1:5" ht="48.75" customHeight="1">
      <c r="A11" s="605" t="s">
        <v>735</v>
      </c>
      <c r="B11" s="303" t="s">
        <v>507</v>
      </c>
      <c r="C11" s="607" t="s">
        <v>508</v>
      </c>
      <c r="D11" s="625"/>
      <c r="E11" s="629"/>
    </row>
    <row r="12" spans="1:5" ht="24" customHeight="1">
      <c r="A12" s="606"/>
      <c r="B12" s="304" t="s">
        <v>506</v>
      </c>
      <c r="C12" s="608"/>
      <c r="D12" s="626"/>
      <c r="E12" s="630"/>
    </row>
    <row r="13" spans="1:5" ht="16.5" customHeight="1">
      <c r="A13" s="609" t="s">
        <v>368</v>
      </c>
      <c r="B13" s="636" t="s">
        <v>454</v>
      </c>
      <c r="C13" s="599" t="s">
        <v>463</v>
      </c>
      <c r="D13" s="599" t="s">
        <v>369</v>
      </c>
      <c r="E13" s="601" t="s">
        <v>1009</v>
      </c>
    </row>
    <row r="14" spans="1:5" ht="17.25" customHeight="1">
      <c r="A14" s="610"/>
      <c r="B14" s="637"/>
      <c r="C14" s="638"/>
      <c r="D14" s="638"/>
      <c r="E14" s="639"/>
    </row>
    <row r="15" spans="1:5" ht="21.75" customHeight="1">
      <c r="A15" s="610"/>
      <c r="B15" s="46" t="s">
        <v>458</v>
      </c>
      <c r="C15" s="638"/>
      <c r="D15" s="638"/>
      <c r="E15" s="639"/>
    </row>
    <row r="16" spans="1:5" ht="21.75" customHeight="1">
      <c r="A16" s="610"/>
      <c r="B16" s="183" t="s">
        <v>459</v>
      </c>
      <c r="C16" s="638"/>
      <c r="D16" s="638"/>
      <c r="E16" s="639"/>
    </row>
    <row r="17" spans="1:5" ht="65.25" customHeight="1">
      <c r="A17" s="609" t="s">
        <v>449</v>
      </c>
      <c r="B17" s="583" t="s">
        <v>453</v>
      </c>
      <c r="C17" s="599" t="s">
        <v>802</v>
      </c>
      <c r="D17" s="599" t="s">
        <v>509</v>
      </c>
      <c r="E17" s="601" t="s">
        <v>450</v>
      </c>
    </row>
    <row r="18" spans="1:5" ht="24.75" customHeight="1">
      <c r="A18" s="610"/>
      <c r="B18" s="45" t="s">
        <v>784</v>
      </c>
      <c r="C18" s="604"/>
      <c r="D18" s="600"/>
      <c r="E18" s="602"/>
    </row>
    <row r="19" spans="1:5" ht="34.5" customHeight="1" thickBot="1">
      <c r="A19" s="631"/>
      <c r="B19" s="632" t="s">
        <v>455</v>
      </c>
      <c r="C19" s="633"/>
      <c r="D19" s="633"/>
      <c r="E19" s="634"/>
    </row>
    <row r="20" spans="1:5">
      <c r="A20" s="47"/>
    </row>
  </sheetData>
  <mergeCells count="25">
    <mergeCell ref="E7:E12"/>
    <mergeCell ref="A17:A19"/>
    <mergeCell ref="C17:C18"/>
    <mergeCell ref="B19:E19"/>
    <mergeCell ref="A7:A8"/>
    <mergeCell ref="B13:B14"/>
    <mergeCell ref="C13:C16"/>
    <mergeCell ref="D13:D16"/>
    <mergeCell ref="E13:E16"/>
    <mergeCell ref="A1:E1"/>
    <mergeCell ref="D17:D18"/>
    <mergeCell ref="E17:E18"/>
    <mergeCell ref="C7:C8"/>
    <mergeCell ref="A11:A12"/>
    <mergeCell ref="C11:C12"/>
    <mergeCell ref="A13:A16"/>
    <mergeCell ref="A3:E3"/>
    <mergeCell ref="A4:E4"/>
    <mergeCell ref="A9:A10"/>
    <mergeCell ref="C9:C10"/>
    <mergeCell ref="A5:A6"/>
    <mergeCell ref="B5:B6"/>
    <mergeCell ref="C5:C6"/>
    <mergeCell ref="D5:E5"/>
    <mergeCell ref="D7:D12"/>
  </mergeCells>
  <phoneticPr fontId="1" type="noConversion"/>
  <pageMargins left="0.7" right="0.7" top="0.75" bottom="0.75" header="0.3" footer="0.3"/>
  <pageSetup paperSize="9"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I30"/>
  <sheetViews>
    <sheetView tabSelected="1" view="pageBreakPreview" zoomScaleNormal="100" zoomScaleSheetLayoutView="100" workbookViewId="0">
      <selection activeCell="E23" sqref="E23"/>
    </sheetView>
  </sheetViews>
  <sheetFormatPr defaultRowHeight="16.5"/>
  <cols>
    <col min="1" max="1" width="19.5" customWidth="1"/>
    <col min="2" max="2" width="10.25" style="558" customWidth="1"/>
    <col min="3" max="3" width="37.125" style="182" customWidth="1"/>
    <col min="4" max="4" width="13.5" style="462" bestFit="1" customWidth="1"/>
    <col min="5" max="5" width="66.625" style="368" customWidth="1"/>
    <col min="6" max="6" width="3.25" customWidth="1"/>
    <col min="7" max="7" width="23.125" bestFit="1" customWidth="1"/>
    <col min="8" max="8" width="4.75" bestFit="1" customWidth="1"/>
    <col min="9" max="9" width="28.625" bestFit="1" customWidth="1"/>
    <col min="10" max="10" width="3.5" customWidth="1"/>
  </cols>
  <sheetData>
    <row r="1" spans="1:9" s="366" customFormat="1" ht="30" customHeight="1" thickTop="1" thickBot="1">
      <c r="A1" s="640" t="s">
        <v>865</v>
      </c>
      <c r="B1" s="641"/>
      <c r="C1" s="641"/>
      <c r="D1" s="642"/>
      <c r="E1" s="367"/>
    </row>
    <row r="2" spans="1:9" ht="11.25" customHeight="1" thickTop="1" thickBot="1">
      <c r="A2" s="5"/>
      <c r="B2" s="542"/>
      <c r="C2" s="6"/>
      <c r="D2" s="460"/>
    </row>
    <row r="3" spans="1:9" s="2" customFormat="1" ht="27">
      <c r="A3" s="285" t="s">
        <v>645</v>
      </c>
      <c r="B3" s="643" t="s">
        <v>168</v>
      </c>
      <c r="C3" s="643"/>
      <c r="D3" s="582" t="s">
        <v>1008</v>
      </c>
      <c r="E3" s="580" t="s">
        <v>644</v>
      </c>
    </row>
    <row r="4" spans="1:9" s="2" customFormat="1" ht="20.100000000000001" customHeight="1">
      <c r="A4" s="476" t="s">
        <v>879</v>
      </c>
      <c r="B4" s="543" t="s">
        <v>880</v>
      </c>
      <c r="C4" s="491" t="s">
        <v>881</v>
      </c>
      <c r="D4" s="489" t="s">
        <v>953</v>
      </c>
      <c r="E4" s="371" t="s">
        <v>809</v>
      </c>
    </row>
    <row r="5" spans="1:9" s="2" customFormat="1" ht="20.100000000000001" customHeight="1">
      <c r="A5" s="474"/>
      <c r="B5" s="544" t="s">
        <v>882</v>
      </c>
      <c r="C5" s="492" t="s">
        <v>883</v>
      </c>
      <c r="D5" s="489">
        <v>1</v>
      </c>
      <c r="E5" s="371" t="s">
        <v>845</v>
      </c>
    </row>
    <row r="6" spans="1:9" s="2" customFormat="1" ht="20.100000000000001" customHeight="1">
      <c r="A6" s="474"/>
      <c r="B6" s="544" t="s">
        <v>955</v>
      </c>
      <c r="C6" s="493" t="s">
        <v>884</v>
      </c>
      <c r="D6" s="489" t="s">
        <v>956</v>
      </c>
      <c r="E6" s="371" t="s">
        <v>845</v>
      </c>
    </row>
    <row r="7" spans="1:9" s="2" customFormat="1" ht="20.100000000000001" customHeight="1">
      <c r="A7" s="474"/>
      <c r="B7" s="544" t="s">
        <v>641</v>
      </c>
      <c r="C7" s="493" t="s">
        <v>885</v>
      </c>
      <c r="D7" s="489" t="s">
        <v>954</v>
      </c>
      <c r="E7" s="371" t="s">
        <v>844</v>
      </c>
    </row>
    <row r="8" spans="1:9" s="2" customFormat="1" ht="20.100000000000001" customHeight="1">
      <c r="A8" s="474"/>
      <c r="B8" s="544" t="s">
        <v>886</v>
      </c>
      <c r="C8" s="492" t="s">
        <v>887</v>
      </c>
      <c r="D8" s="489" t="s">
        <v>950</v>
      </c>
      <c r="E8" s="371" t="s">
        <v>808</v>
      </c>
    </row>
    <row r="9" spans="1:9" s="2" customFormat="1" ht="20.100000000000001" customHeight="1" thickBot="1">
      <c r="A9" s="475"/>
      <c r="B9" s="545" t="s">
        <v>948</v>
      </c>
      <c r="C9" s="494" t="s">
        <v>888</v>
      </c>
      <c r="D9" s="490" t="s">
        <v>951</v>
      </c>
      <c r="E9" s="372" t="s">
        <v>799</v>
      </c>
      <c r="G9" s="385" t="s">
        <v>841</v>
      </c>
      <c r="H9" s="385"/>
      <c r="I9" s="385"/>
    </row>
    <row r="10" spans="1:9" s="2" customFormat="1" ht="20.100000000000001" customHeight="1" thickTop="1" thickBot="1">
      <c r="A10" s="477" t="s">
        <v>889</v>
      </c>
      <c r="B10" s="546" t="s">
        <v>890</v>
      </c>
      <c r="C10" s="505" t="s">
        <v>891</v>
      </c>
      <c r="D10" s="506" t="s">
        <v>957</v>
      </c>
      <c r="E10" s="644" t="s">
        <v>971</v>
      </c>
      <c r="G10" s="562" t="s">
        <v>837</v>
      </c>
      <c r="H10" s="563" t="s">
        <v>831</v>
      </c>
      <c r="I10" s="564" t="s">
        <v>835</v>
      </c>
    </row>
    <row r="11" spans="1:9" s="2" customFormat="1" ht="20.100000000000001" customHeight="1" thickTop="1">
      <c r="A11" s="477"/>
      <c r="B11" s="547" t="s">
        <v>892</v>
      </c>
      <c r="C11" s="507" t="s">
        <v>893</v>
      </c>
      <c r="D11" s="508" t="s">
        <v>958</v>
      </c>
      <c r="E11" s="645"/>
      <c r="G11" s="383" t="s">
        <v>832</v>
      </c>
      <c r="H11" s="379" t="s">
        <v>834</v>
      </c>
      <c r="I11" s="381"/>
    </row>
    <row r="12" spans="1:9" s="2" customFormat="1" ht="20.100000000000001" customHeight="1">
      <c r="A12" s="477"/>
      <c r="B12" s="547" t="s">
        <v>894</v>
      </c>
      <c r="C12" s="507" t="s">
        <v>895</v>
      </c>
      <c r="D12" s="508" t="s">
        <v>959</v>
      </c>
      <c r="E12" s="645"/>
      <c r="G12" s="559" t="s">
        <v>836</v>
      </c>
      <c r="H12" s="560" t="s">
        <v>838</v>
      </c>
      <c r="I12" s="561" t="s">
        <v>840</v>
      </c>
    </row>
    <row r="13" spans="1:9" s="2" customFormat="1" ht="20.100000000000001" customHeight="1" thickBot="1">
      <c r="A13" s="478"/>
      <c r="B13" s="548" t="s">
        <v>896</v>
      </c>
      <c r="C13" s="509" t="s">
        <v>897</v>
      </c>
      <c r="D13" s="510" t="s">
        <v>970</v>
      </c>
      <c r="E13" s="646"/>
      <c r="G13" s="384" t="s">
        <v>833</v>
      </c>
      <c r="H13" s="380" t="s">
        <v>839</v>
      </c>
      <c r="I13" s="382"/>
    </row>
    <row r="14" spans="1:9" s="72" customFormat="1" ht="20.100000000000001" customHeight="1" thickTop="1">
      <c r="A14" s="479" t="s">
        <v>898</v>
      </c>
      <c r="B14" s="549" t="s">
        <v>899</v>
      </c>
      <c r="C14" s="497" t="s">
        <v>900</v>
      </c>
      <c r="D14" s="486" t="s">
        <v>901</v>
      </c>
      <c r="E14" s="375" t="s">
        <v>801</v>
      </c>
      <c r="G14" s="647"/>
      <c r="H14" s="647"/>
      <c r="I14" s="647"/>
    </row>
    <row r="15" spans="1:9" s="73" customFormat="1" ht="20.100000000000001" customHeight="1">
      <c r="A15" s="480"/>
      <c r="B15" s="550" t="s">
        <v>902</v>
      </c>
      <c r="C15" s="498" t="s">
        <v>903</v>
      </c>
      <c r="D15" s="487" t="s">
        <v>904</v>
      </c>
      <c r="E15" s="374"/>
      <c r="G15" s="72"/>
      <c r="H15" s="72"/>
      <c r="I15" s="72"/>
    </row>
    <row r="16" spans="1:9" s="72" customFormat="1" ht="20.100000000000001" customHeight="1">
      <c r="A16" s="480"/>
      <c r="B16" s="550" t="s">
        <v>905</v>
      </c>
      <c r="C16" s="498" t="s">
        <v>906</v>
      </c>
      <c r="D16" s="487" t="s">
        <v>963</v>
      </c>
      <c r="E16" s="371" t="s">
        <v>825</v>
      </c>
    </row>
    <row r="17" spans="1:9" s="72" customFormat="1" ht="20.100000000000001" customHeight="1">
      <c r="A17" s="480"/>
      <c r="B17" s="550" t="s">
        <v>907</v>
      </c>
      <c r="C17" s="499" t="s">
        <v>908</v>
      </c>
      <c r="D17" s="488" t="s">
        <v>909</v>
      </c>
      <c r="E17" s="373"/>
      <c r="G17" s="2"/>
      <c r="H17" s="2"/>
      <c r="I17" s="2"/>
    </row>
    <row r="18" spans="1:9" s="72" customFormat="1" ht="20.100000000000001" customHeight="1">
      <c r="A18" s="480"/>
      <c r="B18" s="550" t="s">
        <v>910</v>
      </c>
      <c r="C18" s="499" t="s">
        <v>911</v>
      </c>
      <c r="D18" s="488" t="s">
        <v>964</v>
      </c>
      <c r="E18" s="373"/>
      <c r="G18" s="2"/>
      <c r="H18" s="2"/>
      <c r="I18" s="2"/>
    </row>
    <row r="19" spans="1:9" s="72" customFormat="1" ht="20.100000000000001" customHeight="1">
      <c r="A19" s="480"/>
      <c r="B19" s="550" t="s">
        <v>912</v>
      </c>
      <c r="C19" s="499" t="s">
        <v>913</v>
      </c>
      <c r="D19" s="488" t="s">
        <v>965</v>
      </c>
      <c r="E19" s="373"/>
      <c r="G19" s="2"/>
      <c r="H19" s="2"/>
      <c r="I19" s="2"/>
    </row>
    <row r="20" spans="1:9" s="72" customFormat="1" ht="20.100000000000001" customHeight="1">
      <c r="A20" s="481"/>
      <c r="B20" s="550" t="s">
        <v>914</v>
      </c>
      <c r="C20" s="499" t="s">
        <v>915</v>
      </c>
      <c r="D20" s="488" t="s">
        <v>965</v>
      </c>
      <c r="E20" s="376"/>
      <c r="G20"/>
      <c r="H20"/>
      <c r="I20"/>
    </row>
    <row r="21" spans="1:9" s="72" customFormat="1" ht="20.100000000000001" customHeight="1">
      <c r="A21" s="502" t="s">
        <v>916</v>
      </c>
      <c r="B21" s="551" t="s">
        <v>917</v>
      </c>
      <c r="C21" s="500" t="s">
        <v>918</v>
      </c>
      <c r="D21" s="482" t="s">
        <v>919</v>
      </c>
      <c r="E21" s="373" t="s">
        <v>810</v>
      </c>
      <c r="G21"/>
      <c r="H21"/>
      <c r="I21"/>
    </row>
    <row r="22" spans="1:9" s="73" customFormat="1" ht="20.100000000000001" customHeight="1">
      <c r="A22" s="503"/>
      <c r="B22" s="552" t="s">
        <v>920</v>
      </c>
      <c r="C22" s="495" t="s">
        <v>921</v>
      </c>
      <c r="D22" s="483" t="s">
        <v>922</v>
      </c>
      <c r="E22" s="373" t="s">
        <v>806</v>
      </c>
      <c r="G22"/>
      <c r="H22"/>
      <c r="I22"/>
    </row>
    <row r="23" spans="1:9" s="72" customFormat="1" ht="20.100000000000001" customHeight="1">
      <c r="A23" s="503"/>
      <c r="B23" s="552" t="s">
        <v>923</v>
      </c>
      <c r="C23" s="495" t="s">
        <v>924</v>
      </c>
      <c r="D23" s="483" t="s">
        <v>922</v>
      </c>
      <c r="E23" s="373" t="s">
        <v>805</v>
      </c>
      <c r="G23"/>
      <c r="H23"/>
      <c r="I23"/>
    </row>
    <row r="24" spans="1:9" s="72" customFormat="1" ht="17.25">
      <c r="A24" s="503"/>
      <c r="B24" s="552" t="s">
        <v>925</v>
      </c>
      <c r="C24" s="496" t="s">
        <v>926</v>
      </c>
      <c r="D24" s="484" t="s">
        <v>927</v>
      </c>
      <c r="E24" s="373" t="s">
        <v>642</v>
      </c>
      <c r="G24"/>
      <c r="H24"/>
      <c r="I24"/>
    </row>
    <row r="25" spans="1:9" s="72" customFormat="1" ht="20.100000000000001" customHeight="1">
      <c r="A25" s="503"/>
      <c r="B25" s="552" t="s">
        <v>928</v>
      </c>
      <c r="C25" s="496" t="s">
        <v>929</v>
      </c>
      <c r="D25" s="484" t="s">
        <v>927</v>
      </c>
      <c r="E25" s="373" t="s">
        <v>643</v>
      </c>
      <c r="G25"/>
      <c r="H25"/>
      <c r="I25"/>
    </row>
    <row r="26" spans="1:9" s="72" customFormat="1" ht="20.100000000000001" customHeight="1">
      <c r="A26" s="504"/>
      <c r="B26" s="553" t="s">
        <v>930</v>
      </c>
      <c r="C26" s="501" t="s">
        <v>931</v>
      </c>
      <c r="D26" s="485" t="s">
        <v>927</v>
      </c>
      <c r="E26" s="373" t="s">
        <v>827</v>
      </c>
      <c r="G26"/>
      <c r="H26"/>
      <c r="I26"/>
    </row>
    <row r="27" spans="1:9" s="2" customFormat="1" ht="20.100000000000001" customHeight="1">
      <c r="A27" s="513" t="s">
        <v>932</v>
      </c>
      <c r="B27" s="554" t="s">
        <v>933</v>
      </c>
      <c r="C27" s="514" t="s">
        <v>934</v>
      </c>
      <c r="D27" s="515" t="s">
        <v>935</v>
      </c>
      <c r="E27" s="377" t="s">
        <v>803</v>
      </c>
      <c r="G27"/>
      <c r="H27"/>
      <c r="I27"/>
    </row>
    <row r="28" spans="1:9" s="2" customFormat="1" ht="20.100000000000001" customHeight="1">
      <c r="A28" s="516"/>
      <c r="B28" s="555" t="s">
        <v>936</v>
      </c>
      <c r="C28" s="517" t="s">
        <v>937</v>
      </c>
      <c r="D28" s="518" t="s">
        <v>938</v>
      </c>
      <c r="E28" s="378" t="s">
        <v>804</v>
      </c>
      <c r="G28"/>
      <c r="H28"/>
      <c r="I28"/>
    </row>
    <row r="29" spans="1:9" s="2" customFormat="1" ht="20.100000000000001" customHeight="1" thickBot="1">
      <c r="A29" s="386" t="s">
        <v>939</v>
      </c>
      <c r="B29" s="556" t="s">
        <v>949</v>
      </c>
      <c r="C29" s="511" t="s">
        <v>966</v>
      </c>
      <c r="D29" s="512" t="s">
        <v>952</v>
      </c>
      <c r="E29" s="372" t="s">
        <v>807</v>
      </c>
      <c r="G29"/>
      <c r="H29"/>
      <c r="I29"/>
    </row>
    <row r="30" spans="1:9" ht="10.5" customHeight="1">
      <c r="A30" s="7"/>
      <c r="B30" s="557"/>
      <c r="C30" s="8"/>
      <c r="D30" s="461"/>
    </row>
  </sheetData>
  <mergeCells count="4">
    <mergeCell ref="A1:D1"/>
    <mergeCell ref="B3:C3"/>
    <mergeCell ref="E10:E13"/>
    <mergeCell ref="G14:I14"/>
  </mergeCells>
  <phoneticPr fontId="1" type="noConversion"/>
  <hyperlinks>
    <hyperlink ref="D4" location="'1'!A1" display="1"/>
    <hyperlink ref="D5" location="'1'!A1" display="'1'!A1"/>
    <hyperlink ref="D6" location="'1-2'!A1" display="1-2"/>
    <hyperlink ref="D7" location="'1'!A1" display="'1'!A1"/>
    <hyperlink ref="D8" location="'(국외여비기준)'!A1" display="(참고)"/>
    <hyperlink ref="D9" location="'(경비부담증명서)'!A1" display="(참고)"/>
    <hyperlink ref="D10" location="'2-1'!A1" display="2-1"/>
    <hyperlink ref="D11" location="'2-2'!A1" display="2-2"/>
    <hyperlink ref="D12" location="'2-2'!A1" display="2-2"/>
    <hyperlink ref="D13" location="'2-2'!A1" display="2-2"/>
    <hyperlink ref="D14" location="'3-1'!A1" display="3-1"/>
    <hyperlink ref="D15" location="'3-1'!A1" display="3-1"/>
    <hyperlink ref="D16" location="'3-2'!A1" display="3-2"/>
    <hyperlink ref="D17" location="'3-2'!A1" display="3-2"/>
    <hyperlink ref="D18" location="'3-3'!A1" display="3-3"/>
    <hyperlink ref="D19" location="'3-3'!A1" display="3-3"/>
    <hyperlink ref="D20" location="'3-3'!A1" display="3-3"/>
    <hyperlink ref="D21" location="'4-1'!A1" display="4-1"/>
    <hyperlink ref="D22" location="'4-1'!A1" display="4-1"/>
    <hyperlink ref="D23" location="'4-1'!A1" display="4-1"/>
    <hyperlink ref="D24" location="'4-2'!A1" display="4-2"/>
    <hyperlink ref="D25" location="'4-2'!A1" display="4-2"/>
    <hyperlink ref="D26" location="'4-2'!A1" display="4-2"/>
    <hyperlink ref="D27" location="'5-1'!A1" display="5-1"/>
    <hyperlink ref="D28" location="'5-2'!A1" display="5-2"/>
    <hyperlink ref="D29" location="'(확인서)'!A1" display="(참고)"/>
  </hyperlinks>
  <pageMargins left="0.7" right="0.7" top="0.75" bottom="0.75" header="0.3" footer="0.3"/>
  <pageSetup paperSize="9" scale="57"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5" tint="0.59999389629810485"/>
    <pageSetUpPr fitToPage="1"/>
  </sheetPr>
  <dimension ref="A1:Q39"/>
  <sheetViews>
    <sheetView view="pageBreakPreview" zoomScaleNormal="100" zoomScaleSheetLayoutView="100" workbookViewId="0">
      <pane ySplit="2" topLeftCell="A3" activePane="bottomLeft" state="frozen"/>
      <selection pane="bottomLeft" activeCell="N29" sqref="N29:P29"/>
    </sheetView>
  </sheetViews>
  <sheetFormatPr defaultRowHeight="16.5"/>
  <cols>
    <col min="1" max="1" width="10.625" bestFit="1" customWidth="1"/>
    <col min="2" max="2" width="8" bestFit="1" customWidth="1"/>
    <col min="3" max="3" width="10.875" customWidth="1"/>
    <col min="4" max="4" width="12.5" bestFit="1" customWidth="1"/>
    <col min="5" max="5" width="3.125" customWidth="1"/>
    <col min="6" max="6" width="4.625" customWidth="1"/>
    <col min="7" max="7" width="2.5" customWidth="1"/>
    <col min="8" max="8" width="5" customWidth="1"/>
    <col min="9" max="9" width="6.625" customWidth="1"/>
    <col min="10" max="10" width="2.625" bestFit="1" customWidth="1"/>
    <col min="11" max="11" width="12.875" customWidth="1"/>
    <col min="12" max="12" width="14.75" customWidth="1"/>
    <col min="13" max="13" width="0.875" customWidth="1"/>
    <col min="14" max="14" width="11.125" bestFit="1" customWidth="1"/>
    <col min="15" max="15" width="40.375" customWidth="1"/>
    <col min="16" max="16" width="40.125" customWidth="1"/>
    <col min="17" max="17" width="1" customWidth="1"/>
  </cols>
  <sheetData>
    <row r="1" spans="1:17" ht="31.5" customHeight="1">
      <c r="A1" s="32" t="s">
        <v>0</v>
      </c>
      <c r="B1" s="780" t="s">
        <v>462</v>
      </c>
      <c r="C1" s="781"/>
      <c r="D1" s="781"/>
      <c r="E1" s="781"/>
      <c r="F1" s="781"/>
      <c r="G1" s="781"/>
      <c r="H1" s="781"/>
      <c r="I1" s="781"/>
      <c r="J1" s="781"/>
      <c r="K1" s="781"/>
      <c r="L1" s="781"/>
      <c r="N1" s="390" t="s">
        <v>843</v>
      </c>
      <c r="O1" s="782" t="s">
        <v>302</v>
      </c>
      <c r="P1" s="780"/>
      <c r="Q1" s="36"/>
    </row>
    <row r="2" spans="1:17" s="36" customFormat="1" ht="19.5" customHeight="1" thickBot="1">
      <c r="A2" s="134"/>
      <c r="B2" s="783" t="s">
        <v>542</v>
      </c>
      <c r="C2" s="783"/>
      <c r="D2" s="783"/>
      <c r="E2" s="783"/>
      <c r="F2" s="783"/>
      <c r="G2" s="783"/>
      <c r="H2" s="783"/>
      <c r="I2" s="783"/>
      <c r="J2" s="783"/>
      <c r="K2" s="783"/>
      <c r="L2" s="783"/>
      <c r="N2" s="134"/>
      <c r="O2" s="136"/>
      <c r="P2" s="135"/>
    </row>
    <row r="3" spans="1:17" ht="24.95" customHeight="1">
      <c r="A3" s="765" t="s">
        <v>280</v>
      </c>
      <c r="B3" s="206" t="s">
        <v>281</v>
      </c>
      <c r="C3" s="784"/>
      <c r="D3" s="785"/>
      <c r="E3" s="785"/>
      <c r="F3" s="785"/>
      <c r="G3" s="785"/>
      <c r="H3" s="785"/>
      <c r="I3" s="785"/>
      <c r="J3" s="785"/>
      <c r="K3" s="785"/>
      <c r="L3" s="786"/>
      <c r="M3" s="2"/>
      <c r="N3" s="790" t="s">
        <v>275</v>
      </c>
      <c r="O3" s="790"/>
      <c r="P3" s="790"/>
      <c r="Q3" s="2"/>
    </row>
    <row r="4" spans="1:17" ht="24.95" customHeight="1" thickBot="1">
      <c r="A4" s="766"/>
      <c r="B4" s="33" t="s">
        <v>282</v>
      </c>
      <c r="C4" s="770"/>
      <c r="D4" s="770"/>
      <c r="E4" s="770"/>
      <c r="F4" s="770"/>
      <c r="G4" s="770"/>
      <c r="H4" s="770"/>
      <c r="I4" s="770"/>
      <c r="J4" s="770"/>
      <c r="K4" s="770"/>
      <c r="L4" s="771"/>
      <c r="M4" s="2"/>
      <c r="N4" s="790"/>
      <c r="O4" s="790"/>
      <c r="P4" s="790"/>
      <c r="Q4" s="2"/>
    </row>
    <row r="5" spans="1:17" ht="24.95" customHeight="1">
      <c r="A5" s="766"/>
      <c r="B5" s="275" t="s">
        <v>283</v>
      </c>
      <c r="C5" s="788">
        <v>45059</v>
      </c>
      <c r="D5" s="788"/>
      <c r="E5" s="788"/>
      <c r="F5" s="788"/>
      <c r="G5" s="788"/>
      <c r="H5" s="788"/>
      <c r="I5" s="272" t="s">
        <v>1</v>
      </c>
      <c r="J5" s="788">
        <v>45061</v>
      </c>
      <c r="K5" s="788"/>
      <c r="L5" s="789"/>
      <c r="M5" s="2"/>
      <c r="N5" s="29" t="s">
        <v>230</v>
      </c>
      <c r="O5" s="30" t="s">
        <v>231</v>
      </c>
      <c r="P5" s="31" t="s">
        <v>232</v>
      </c>
      <c r="Q5" s="2"/>
    </row>
    <row r="6" spans="1:17" ht="24.95" customHeight="1">
      <c r="A6" s="766"/>
      <c r="B6" s="275" t="s">
        <v>284</v>
      </c>
      <c r="C6" s="787" t="s">
        <v>319</v>
      </c>
      <c r="D6" s="787"/>
      <c r="E6" s="788">
        <v>45058</v>
      </c>
      <c r="F6" s="788"/>
      <c r="G6" s="788"/>
      <c r="H6" s="788"/>
      <c r="I6" s="272" t="s">
        <v>1</v>
      </c>
      <c r="J6" s="787" t="s">
        <v>321</v>
      </c>
      <c r="K6" s="787"/>
      <c r="L6" s="276">
        <v>45062</v>
      </c>
      <c r="M6" s="24"/>
      <c r="N6" s="706">
        <v>1</v>
      </c>
      <c r="O6" s="707" t="s">
        <v>216</v>
      </c>
      <c r="P6" s="709" t="s">
        <v>217</v>
      </c>
      <c r="Q6" s="2"/>
    </row>
    <row r="7" spans="1:17" ht="24.95" customHeight="1">
      <c r="A7" s="767"/>
      <c r="B7" s="277" t="s">
        <v>285</v>
      </c>
      <c r="C7" s="778" t="s">
        <v>320</v>
      </c>
      <c r="D7" s="778"/>
      <c r="E7" s="779" t="s">
        <v>213</v>
      </c>
      <c r="F7" s="779"/>
      <c r="G7" s="779"/>
      <c r="H7" s="779"/>
      <c r="I7" s="167" t="str">
        <f>VLOOKUP(E7,출장지!$B$2:$D$155,2,0)</f>
        <v>가</v>
      </c>
      <c r="J7" s="778" t="s">
        <v>286</v>
      </c>
      <c r="K7" s="778"/>
      <c r="L7" s="278" t="s">
        <v>211</v>
      </c>
      <c r="M7" s="2"/>
      <c r="N7" s="706"/>
      <c r="O7" s="707"/>
      <c r="P7" s="709"/>
      <c r="Q7" s="2"/>
    </row>
    <row r="8" spans="1:17" ht="24.95" customHeight="1">
      <c r="A8" s="655" t="s">
        <v>687</v>
      </c>
      <c r="B8" s="715" t="s">
        <v>173</v>
      </c>
      <c r="C8" s="716"/>
      <c r="D8" s="716"/>
      <c r="E8" s="713" t="s">
        <v>693</v>
      </c>
      <c r="F8" s="716"/>
      <c r="G8" s="716"/>
      <c r="H8" s="716"/>
      <c r="I8" s="714"/>
      <c r="J8" s="713" t="s">
        <v>686</v>
      </c>
      <c r="K8" s="714"/>
      <c r="L8" s="274" t="s">
        <v>684</v>
      </c>
      <c r="M8" s="2"/>
      <c r="N8" s="706">
        <v>2</v>
      </c>
      <c r="O8" s="707" t="s">
        <v>218</v>
      </c>
      <c r="P8" s="709" t="s">
        <v>219</v>
      </c>
      <c r="Q8" s="2"/>
    </row>
    <row r="9" spans="1:17" ht="24.95" customHeight="1">
      <c r="A9" s="767"/>
      <c r="B9" s="772" t="s">
        <v>690</v>
      </c>
      <c r="C9" s="773"/>
      <c r="D9" s="774"/>
      <c r="E9" s="775"/>
      <c r="F9" s="776"/>
      <c r="G9" s="776"/>
      <c r="H9" s="776"/>
      <c r="I9" s="777"/>
      <c r="J9" s="775"/>
      <c r="K9" s="777"/>
      <c r="L9" s="404"/>
      <c r="M9" s="2"/>
      <c r="N9" s="706"/>
      <c r="O9" s="707"/>
      <c r="P9" s="709"/>
      <c r="Q9" s="2"/>
    </row>
    <row r="10" spans="1:17" ht="30" customHeight="1">
      <c r="A10" s="768" t="s">
        <v>304</v>
      </c>
      <c r="B10" s="273" t="s">
        <v>303</v>
      </c>
      <c r="C10" s="755"/>
      <c r="D10" s="755"/>
      <c r="E10" s="755"/>
      <c r="F10" s="755"/>
      <c r="G10" s="755"/>
      <c r="H10" s="755"/>
      <c r="I10" s="755"/>
      <c r="J10" s="755"/>
      <c r="K10" s="755"/>
      <c r="L10" s="756"/>
      <c r="M10" s="2"/>
      <c r="N10" s="706">
        <v>3</v>
      </c>
      <c r="O10" s="707" t="s">
        <v>220</v>
      </c>
      <c r="P10" s="709" t="s">
        <v>221</v>
      </c>
      <c r="Q10" s="2"/>
    </row>
    <row r="11" spans="1:17" ht="29.25" customHeight="1">
      <c r="A11" s="769"/>
      <c r="B11" s="89" t="s">
        <v>305</v>
      </c>
      <c r="C11" s="653" t="s">
        <v>307</v>
      </c>
      <c r="D11" s="654"/>
      <c r="E11" s="653" t="s">
        <v>308</v>
      </c>
      <c r="F11" s="762"/>
      <c r="G11" s="762"/>
      <c r="H11" s="762"/>
      <c r="I11" s="762"/>
      <c r="J11" s="762"/>
      <c r="K11" s="760" t="s">
        <v>318</v>
      </c>
      <c r="L11" s="761"/>
      <c r="M11" s="2"/>
      <c r="N11" s="706"/>
      <c r="O11" s="707"/>
      <c r="P11" s="709"/>
      <c r="Q11" s="2"/>
    </row>
    <row r="12" spans="1:17" ht="26.25" customHeight="1">
      <c r="A12" s="682" t="s">
        <v>425</v>
      </c>
      <c r="B12" s="671" t="s">
        <v>167</v>
      </c>
      <c r="C12" s="673" t="s">
        <v>426</v>
      </c>
      <c r="D12" s="675" t="s">
        <v>940</v>
      </c>
      <c r="E12" s="676"/>
      <c r="F12" s="677"/>
      <c r="G12" s="677"/>
      <c r="H12" s="677"/>
      <c r="I12" s="677"/>
      <c r="J12" s="678"/>
      <c r="K12" s="286" t="s">
        <v>781</v>
      </c>
      <c r="L12" s="736" t="s">
        <v>427</v>
      </c>
      <c r="M12" s="2"/>
      <c r="N12" s="738">
        <v>4</v>
      </c>
      <c r="O12" s="740" t="s">
        <v>272</v>
      </c>
      <c r="P12" s="704" t="s">
        <v>274</v>
      </c>
      <c r="Q12" s="2"/>
    </row>
    <row r="13" spans="1:17" ht="26.25" customHeight="1">
      <c r="A13" s="683"/>
      <c r="B13" s="672"/>
      <c r="C13" s="674"/>
      <c r="D13" s="679"/>
      <c r="E13" s="680"/>
      <c r="F13" s="680"/>
      <c r="G13" s="680"/>
      <c r="H13" s="680"/>
      <c r="I13" s="680"/>
      <c r="J13" s="681"/>
      <c r="K13" s="289">
        <v>1235.3399999999999</v>
      </c>
      <c r="L13" s="737"/>
      <c r="M13" s="2"/>
      <c r="N13" s="739"/>
      <c r="O13" s="741"/>
      <c r="P13" s="705"/>
      <c r="Q13" s="2"/>
    </row>
    <row r="14" spans="1:17" ht="26.25" customHeight="1">
      <c r="A14" s="684"/>
      <c r="B14" s="717" t="s">
        <v>294</v>
      </c>
      <c r="C14" s="719">
        <v>1200000</v>
      </c>
      <c r="D14" s="90" t="s">
        <v>176</v>
      </c>
      <c r="E14" s="694">
        <v>50</v>
      </c>
      <c r="F14" s="695"/>
      <c r="G14" s="272" t="s">
        <v>172</v>
      </c>
      <c r="H14" s="50">
        <v>5</v>
      </c>
      <c r="I14" s="49">
        <f>E14*H14</f>
        <v>250</v>
      </c>
      <c r="J14" s="696" t="s">
        <v>209</v>
      </c>
      <c r="K14" s="287">
        <f>IFERROR(ROUNDDOWN(I14*$K$13,-1),"")</f>
        <v>308830</v>
      </c>
      <c r="L14" s="731"/>
      <c r="M14" s="24"/>
      <c r="N14" s="706">
        <v>5</v>
      </c>
      <c r="O14" s="728" t="s">
        <v>222</v>
      </c>
      <c r="P14" s="709" t="s">
        <v>222</v>
      </c>
      <c r="Q14" s="2"/>
    </row>
    <row r="15" spans="1:17" ht="24.95" customHeight="1">
      <c r="A15" s="684"/>
      <c r="B15" s="718"/>
      <c r="C15" s="720"/>
      <c r="D15" s="90" t="s">
        <v>177</v>
      </c>
      <c r="E15" s="694">
        <v>184</v>
      </c>
      <c r="F15" s="695"/>
      <c r="G15" s="272" t="s">
        <v>172</v>
      </c>
      <c r="H15" s="50">
        <v>4</v>
      </c>
      <c r="I15" s="49">
        <f>E15*H15</f>
        <v>736</v>
      </c>
      <c r="J15" s="696"/>
      <c r="K15" s="287">
        <f t="shared" ref="K15:K16" si="0">IFERROR(ROUNDDOWN(I15*$K$13,-1),"")</f>
        <v>909210</v>
      </c>
      <c r="L15" s="732"/>
      <c r="M15" s="2"/>
      <c r="N15" s="706"/>
      <c r="O15" s="728"/>
      <c r="P15" s="709"/>
      <c r="Q15" s="2"/>
    </row>
    <row r="16" spans="1:17" ht="24.95" customHeight="1">
      <c r="A16" s="684"/>
      <c r="B16" s="718"/>
      <c r="C16" s="720"/>
      <c r="D16" s="90" t="s">
        <v>178</v>
      </c>
      <c r="E16" s="757">
        <v>140</v>
      </c>
      <c r="F16" s="758"/>
      <c r="G16" s="272" t="s">
        <v>172</v>
      </c>
      <c r="H16" s="50">
        <v>5</v>
      </c>
      <c r="I16" s="256">
        <f>ROUNDDOWN(($E$16*$H$16)-(($E$16/3)*$E$17),0)</f>
        <v>606</v>
      </c>
      <c r="J16" s="696"/>
      <c r="K16" s="287">
        <f t="shared" si="0"/>
        <v>748610</v>
      </c>
      <c r="L16" s="732"/>
      <c r="M16" s="389"/>
      <c r="N16" s="706">
        <v>6</v>
      </c>
      <c r="O16" s="728" t="s">
        <v>223</v>
      </c>
      <c r="P16" s="709" t="s">
        <v>309</v>
      </c>
      <c r="Q16" s="68"/>
    </row>
    <row r="17" spans="1:17" ht="18" customHeight="1">
      <c r="A17" s="684"/>
      <c r="B17" s="718"/>
      <c r="C17" s="720"/>
      <c r="D17" s="91" t="s">
        <v>210</v>
      </c>
      <c r="E17" s="759">
        <v>2</v>
      </c>
      <c r="F17" s="759"/>
      <c r="G17" s="759"/>
      <c r="H17" s="759"/>
      <c r="I17" s="92"/>
      <c r="J17" s="697"/>
      <c r="K17" s="288"/>
      <c r="L17" s="732"/>
      <c r="M17" s="2"/>
      <c r="N17" s="706"/>
      <c r="O17" s="728"/>
      <c r="P17" s="709"/>
      <c r="Q17" s="2"/>
    </row>
    <row r="18" spans="1:17" ht="21.75" customHeight="1">
      <c r="A18" s="685"/>
      <c r="B18" s="718"/>
      <c r="C18" s="721"/>
      <c r="D18" s="60" t="s">
        <v>691</v>
      </c>
      <c r="E18" s="733">
        <f>K14+K15+K16</f>
        <v>1966650</v>
      </c>
      <c r="F18" s="734"/>
      <c r="G18" s="734"/>
      <c r="H18" s="734"/>
      <c r="I18" s="734"/>
      <c r="J18" s="734"/>
      <c r="K18" s="735"/>
      <c r="L18" s="732"/>
      <c r="M18" s="2"/>
      <c r="N18" s="706">
        <v>7</v>
      </c>
      <c r="O18" s="707" t="s">
        <v>224</v>
      </c>
      <c r="P18" s="709" t="s">
        <v>225</v>
      </c>
      <c r="Q18" s="2"/>
    </row>
    <row r="19" spans="1:17" ht="24.95" customHeight="1">
      <c r="A19" s="686"/>
      <c r="B19" s="668" t="s">
        <v>782</v>
      </c>
      <c r="C19" s="669"/>
      <c r="D19" s="670"/>
      <c r="E19" s="690">
        <f>C14+E18+L14</f>
        <v>3166650</v>
      </c>
      <c r="F19" s="691"/>
      <c r="G19" s="691"/>
      <c r="H19" s="692"/>
      <c r="I19" s="729" t="s">
        <v>434</v>
      </c>
      <c r="J19" s="729"/>
      <c r="K19" s="730"/>
      <c r="L19" s="290">
        <v>2500000</v>
      </c>
      <c r="M19" s="2"/>
      <c r="N19" s="706"/>
      <c r="O19" s="707"/>
      <c r="P19" s="709"/>
      <c r="Q19" s="2"/>
    </row>
    <row r="20" spans="1:17" ht="24.95" customHeight="1">
      <c r="A20" s="655" t="s">
        <v>428</v>
      </c>
      <c r="B20" s="93" t="s">
        <v>167</v>
      </c>
      <c r="C20" s="687" t="s">
        <v>778</v>
      </c>
      <c r="D20" s="687"/>
      <c r="E20" s="687"/>
      <c r="F20" s="687"/>
      <c r="G20" s="687"/>
      <c r="H20" s="664" t="s">
        <v>429</v>
      </c>
      <c r="I20" s="763"/>
      <c r="J20" s="764"/>
      <c r="K20" s="664" t="s">
        <v>432</v>
      </c>
      <c r="L20" s="665"/>
      <c r="M20" s="2"/>
      <c r="N20" s="706">
        <v>8</v>
      </c>
      <c r="O20" s="707" t="s">
        <v>278</v>
      </c>
      <c r="P20" s="709" t="s">
        <v>273</v>
      </c>
      <c r="Q20" s="2"/>
    </row>
    <row r="21" spans="1:17" ht="24.95" customHeight="1">
      <c r="A21" s="656"/>
      <c r="B21" s="94" t="s">
        <v>288</v>
      </c>
      <c r="C21" s="693" t="s">
        <v>488</v>
      </c>
      <c r="D21" s="693"/>
      <c r="E21" s="693"/>
      <c r="F21" s="693"/>
      <c r="G21" s="693"/>
      <c r="H21" s="742"/>
      <c r="I21" s="743"/>
      <c r="J21" s="744"/>
      <c r="K21" s="666" t="s">
        <v>941</v>
      </c>
      <c r="L21" s="667"/>
      <c r="M21" s="2"/>
      <c r="N21" s="706"/>
      <c r="O21" s="707"/>
      <c r="P21" s="709"/>
      <c r="Q21" s="2"/>
    </row>
    <row r="22" spans="1:17" ht="24.95" customHeight="1">
      <c r="A22" s="656"/>
      <c r="B22" s="94" t="s">
        <v>289</v>
      </c>
      <c r="C22" s="693" t="s">
        <v>779</v>
      </c>
      <c r="D22" s="693"/>
      <c r="E22" s="693"/>
      <c r="F22" s="693"/>
      <c r="G22" s="693"/>
      <c r="H22" s="742"/>
      <c r="I22" s="743"/>
      <c r="J22" s="744"/>
      <c r="K22" s="666"/>
      <c r="L22" s="667"/>
      <c r="M22" s="2"/>
      <c r="N22" s="706">
        <v>9</v>
      </c>
      <c r="O22" s="728" t="s">
        <v>226</v>
      </c>
      <c r="P22" s="709" t="s">
        <v>227</v>
      </c>
      <c r="Q22" s="2"/>
    </row>
    <row r="23" spans="1:17" ht="24.95" customHeight="1">
      <c r="A23" s="656"/>
      <c r="B23" s="95" t="s">
        <v>430</v>
      </c>
      <c r="C23" s="693" t="s">
        <v>490</v>
      </c>
      <c r="D23" s="693"/>
      <c r="E23" s="693"/>
      <c r="F23" s="693"/>
      <c r="G23" s="693"/>
      <c r="H23" s="742"/>
      <c r="I23" s="743"/>
      <c r="J23" s="744"/>
      <c r="K23" s="666" t="s">
        <v>738</v>
      </c>
      <c r="L23" s="667"/>
      <c r="M23" s="2"/>
      <c r="N23" s="706"/>
      <c r="O23" s="728"/>
      <c r="P23" s="709"/>
      <c r="Q23" s="2"/>
    </row>
    <row r="24" spans="1:17" ht="24.95" customHeight="1">
      <c r="A24" s="657"/>
      <c r="B24" s="658" t="s">
        <v>431</v>
      </c>
      <c r="C24" s="659"/>
      <c r="D24" s="659"/>
      <c r="E24" s="659"/>
      <c r="F24" s="659"/>
      <c r="G24" s="660"/>
      <c r="H24" s="661">
        <f>SUM(H21:J23)</f>
        <v>0</v>
      </c>
      <c r="I24" s="662"/>
      <c r="J24" s="663"/>
      <c r="K24" s="688"/>
      <c r="L24" s="689"/>
      <c r="M24" s="2"/>
      <c r="N24" s="706">
        <v>10</v>
      </c>
      <c r="O24" s="707" t="s">
        <v>228</v>
      </c>
      <c r="P24" s="709" t="s">
        <v>229</v>
      </c>
      <c r="Q24" s="2"/>
    </row>
    <row r="25" spans="1:17" ht="24.95" customHeight="1" thickBot="1">
      <c r="A25" s="722" t="s">
        <v>341</v>
      </c>
      <c r="B25" s="723"/>
      <c r="C25" s="723"/>
      <c r="D25" s="723"/>
      <c r="E25" s="723"/>
      <c r="F25" s="723"/>
      <c r="G25" s="723"/>
      <c r="H25" s="723"/>
      <c r="I25" s="723"/>
      <c r="J25" s="723"/>
      <c r="K25" s="723"/>
      <c r="L25" s="724"/>
      <c r="M25" s="2"/>
      <c r="N25" s="754"/>
      <c r="O25" s="708"/>
      <c r="P25" s="710"/>
      <c r="Q25" s="2"/>
    </row>
    <row r="26" spans="1:17" ht="24.95" customHeight="1">
      <c r="A26" s="725"/>
      <c r="B26" s="726"/>
      <c r="C26" s="726"/>
      <c r="D26" s="726"/>
      <c r="E26" s="726"/>
      <c r="F26" s="726"/>
      <c r="G26" s="726"/>
      <c r="H26" s="726"/>
      <c r="I26" s="726"/>
      <c r="J26" s="726"/>
      <c r="K26" s="726"/>
      <c r="L26" s="727"/>
      <c r="M26" s="2"/>
      <c r="N26" s="711" t="s">
        <v>279</v>
      </c>
      <c r="O26" s="712"/>
      <c r="P26" s="712"/>
      <c r="Q26" s="2"/>
    </row>
    <row r="27" spans="1:17" ht="24.95" customHeight="1">
      <c r="A27" s="655" t="s">
        <v>334</v>
      </c>
      <c r="B27" s="650" t="s">
        <v>290</v>
      </c>
      <c r="C27" s="651"/>
      <c r="D27" s="651"/>
      <c r="E27" s="651"/>
      <c r="F27" s="651"/>
      <c r="G27" s="651"/>
      <c r="H27" s="651"/>
      <c r="I27" s="651"/>
      <c r="J27" s="651"/>
      <c r="K27" s="651"/>
      <c r="L27" s="652"/>
      <c r="M27" s="2"/>
      <c r="N27" s="712"/>
      <c r="O27" s="712"/>
      <c r="P27" s="712"/>
      <c r="Q27" s="2"/>
    </row>
    <row r="28" spans="1:17" ht="24.95" customHeight="1">
      <c r="A28" s="752"/>
      <c r="B28" s="748" t="s">
        <v>291</v>
      </c>
      <c r="C28" s="749"/>
      <c r="D28" s="749"/>
      <c r="E28" s="749"/>
      <c r="F28" s="749"/>
      <c r="G28" s="749"/>
      <c r="H28" s="749"/>
      <c r="I28" s="749"/>
      <c r="J28" s="749"/>
      <c r="K28" s="749"/>
      <c r="L28" s="750"/>
      <c r="M28" s="2"/>
      <c r="N28" s="388"/>
      <c r="O28" s="388"/>
      <c r="P28" s="388"/>
      <c r="Q28" s="2"/>
    </row>
    <row r="29" spans="1:17" ht="24.95" customHeight="1">
      <c r="A29" s="752"/>
      <c r="B29" s="751" t="s">
        <v>492</v>
      </c>
      <c r="C29" s="749"/>
      <c r="D29" s="749"/>
      <c r="E29" s="749"/>
      <c r="F29" s="749"/>
      <c r="G29" s="749"/>
      <c r="H29" s="749"/>
      <c r="I29" s="749"/>
      <c r="J29" s="749"/>
      <c r="K29" s="749"/>
      <c r="L29" s="750"/>
      <c r="M29" s="2"/>
      <c r="N29" s="825" t="s">
        <v>271</v>
      </c>
      <c r="O29" s="1691"/>
      <c r="P29" s="1691"/>
      <c r="Q29" s="2"/>
    </row>
    <row r="30" spans="1:17" ht="24.95" customHeight="1">
      <c r="A30" s="752"/>
      <c r="B30" s="751" t="s">
        <v>311</v>
      </c>
      <c r="C30" s="749"/>
      <c r="D30" s="749"/>
      <c r="E30" s="749"/>
      <c r="F30" s="749"/>
      <c r="G30" s="749"/>
      <c r="H30" s="749"/>
      <c r="I30" s="749"/>
      <c r="J30" s="749"/>
      <c r="K30" s="749"/>
      <c r="L30" s="750"/>
      <c r="M30" s="2"/>
      <c r="N30" s="595"/>
      <c r="O30" s="595"/>
      <c r="P30" s="595"/>
      <c r="Q30" s="2"/>
    </row>
    <row r="31" spans="1:17" ht="24.95" customHeight="1">
      <c r="A31" s="753"/>
      <c r="B31" s="698" t="s">
        <v>312</v>
      </c>
      <c r="C31" s="699"/>
      <c r="D31" s="699"/>
      <c r="E31" s="699"/>
      <c r="F31" s="699"/>
      <c r="G31" s="699"/>
      <c r="H31" s="699"/>
      <c r="I31" s="699"/>
      <c r="J31" s="699"/>
      <c r="K31" s="699"/>
      <c r="L31" s="700"/>
      <c r="M31" s="2"/>
      <c r="N31" s="1690" t="s">
        <v>1029</v>
      </c>
      <c r="O31" s="1687" t="str">
        <f>B9</f>
        <v>농업생명과학대학</v>
      </c>
      <c r="P31" s="1688"/>
      <c r="Q31" s="2"/>
    </row>
    <row r="32" spans="1:17" ht="24.95" customHeight="1">
      <c r="A32" s="701">
        <f ca="1">TODAY()</f>
        <v>45030</v>
      </c>
      <c r="B32" s="702"/>
      <c r="C32" s="702"/>
      <c r="D32" s="702"/>
      <c r="E32" s="702"/>
      <c r="F32" s="702"/>
      <c r="G32" s="702"/>
      <c r="H32" s="702"/>
      <c r="I32" s="702"/>
      <c r="J32" s="702"/>
      <c r="K32" s="702"/>
      <c r="L32" s="703"/>
      <c r="M32" s="2"/>
      <c r="N32" s="1690" t="s">
        <v>1028</v>
      </c>
      <c r="O32" s="1687">
        <f>E9</f>
        <v>0</v>
      </c>
      <c r="P32" s="1689"/>
      <c r="Q32" s="2"/>
    </row>
    <row r="33" spans="1:17" ht="24.95" customHeight="1">
      <c r="A33" s="281"/>
      <c r="B33" s="282"/>
      <c r="C33" s="282"/>
      <c r="D33" s="282"/>
      <c r="E33" s="282"/>
      <c r="F33" s="282"/>
      <c r="G33" s="282"/>
      <c r="H33" s="282"/>
      <c r="I33" s="282"/>
      <c r="J33" s="282"/>
      <c r="K33" s="282"/>
      <c r="L33" s="283"/>
      <c r="M33" s="2"/>
      <c r="N33" s="1690" t="s">
        <v>1025</v>
      </c>
      <c r="O33" s="1687">
        <f>J9</f>
        <v>0</v>
      </c>
      <c r="P33" s="1687"/>
      <c r="Q33" s="2"/>
    </row>
    <row r="34" spans="1:17" ht="24.95" customHeight="1">
      <c r="A34" s="745" t="s">
        <v>171</v>
      </c>
      <c r="B34" s="746"/>
      <c r="C34" s="746"/>
      <c r="D34" s="746"/>
      <c r="E34" s="746"/>
      <c r="F34" s="746"/>
      <c r="G34" s="746"/>
      <c r="H34" s="746"/>
      <c r="I34" s="747">
        <f>L9</f>
        <v>0</v>
      </c>
      <c r="J34" s="747"/>
      <c r="K34" s="747"/>
      <c r="L34" s="279" t="s">
        <v>339</v>
      </c>
      <c r="M34" s="2"/>
      <c r="N34" s="1690" t="s">
        <v>1026</v>
      </c>
      <c r="O34" s="1687">
        <f>J9</f>
        <v>0</v>
      </c>
      <c r="P34" s="1689" t="s">
        <v>1027</v>
      </c>
      <c r="Q34" s="2"/>
    </row>
    <row r="35" spans="1:17" ht="24.95" customHeight="1" thickBot="1">
      <c r="A35" s="96" t="s">
        <v>438</v>
      </c>
      <c r="B35" s="97" t="s">
        <v>442</v>
      </c>
      <c r="C35" s="400"/>
      <c r="D35" s="61" t="s">
        <v>443</v>
      </c>
      <c r="E35" s="648"/>
      <c r="F35" s="649"/>
      <c r="G35" s="649"/>
      <c r="H35" s="649"/>
      <c r="I35" s="649"/>
      <c r="J35" s="649"/>
      <c r="K35" s="405" t="s">
        <v>293</v>
      </c>
      <c r="L35" s="406">
        <f>I34</f>
        <v>0</v>
      </c>
      <c r="M35" s="2"/>
      <c r="N35" s="2"/>
      <c r="O35" s="2"/>
      <c r="P35" s="2"/>
      <c r="Q35" s="2"/>
    </row>
    <row r="36" spans="1:17">
      <c r="A36" s="1"/>
      <c r="B36" s="1"/>
      <c r="C36" s="1"/>
      <c r="D36" s="1"/>
      <c r="E36" s="1"/>
      <c r="F36" s="1"/>
      <c r="G36" s="1"/>
      <c r="H36" s="1"/>
      <c r="I36" s="1"/>
      <c r="J36" s="1"/>
      <c r="K36" s="2"/>
      <c r="L36" s="2"/>
      <c r="M36" s="2"/>
      <c r="N36" s="2"/>
      <c r="O36" s="2"/>
      <c r="P36" s="2"/>
    </row>
    <row r="37" spans="1:17">
      <c r="A37" s="1"/>
      <c r="B37" s="1"/>
      <c r="C37" s="1"/>
      <c r="D37" s="1"/>
      <c r="E37" s="1"/>
      <c r="F37" s="1"/>
      <c r="G37" s="1"/>
      <c r="H37" s="1"/>
      <c r="I37" s="1"/>
      <c r="J37" s="1"/>
      <c r="K37" s="2"/>
      <c r="L37" s="2"/>
      <c r="M37" s="2"/>
      <c r="N37" s="2"/>
      <c r="O37" s="2"/>
      <c r="P37" s="2"/>
    </row>
    <row r="38" spans="1:17">
      <c r="N38" s="2"/>
      <c r="O38" s="2"/>
      <c r="P38" s="2"/>
    </row>
    <row r="39" spans="1:17">
      <c r="N39" s="2"/>
      <c r="O39" s="2"/>
      <c r="P39" s="2"/>
    </row>
  </sheetData>
  <protectedRanges>
    <protectedRange sqref="C5 J5 E6 H14:H16 B35 D35 A32:A33 D18:K18 C3:L4 C21:J24 E17 C19:L19 K24:L24 K21:K23 K11:L11" name="국제학술회의 참가경비"/>
  </protectedRanges>
  <mergeCells count="103">
    <mergeCell ref="B1:L1"/>
    <mergeCell ref="O1:P1"/>
    <mergeCell ref="B2:L2"/>
    <mergeCell ref="C3:L3"/>
    <mergeCell ref="C6:D6"/>
    <mergeCell ref="E6:H6"/>
    <mergeCell ref="J6:K6"/>
    <mergeCell ref="C5:H5"/>
    <mergeCell ref="J5:L5"/>
    <mergeCell ref="N3:P4"/>
    <mergeCell ref="N6:N7"/>
    <mergeCell ref="O6:O7"/>
    <mergeCell ref="P6:P7"/>
    <mergeCell ref="A3:A7"/>
    <mergeCell ref="A10:A11"/>
    <mergeCell ref="C4:L4"/>
    <mergeCell ref="A8:A9"/>
    <mergeCell ref="B9:D9"/>
    <mergeCell ref="E9:I9"/>
    <mergeCell ref="J9:K9"/>
    <mergeCell ref="C7:D7"/>
    <mergeCell ref="E7:H7"/>
    <mergeCell ref="J7:K7"/>
    <mergeCell ref="C22:G22"/>
    <mergeCell ref="C10:L10"/>
    <mergeCell ref="E16:F16"/>
    <mergeCell ref="E17:H17"/>
    <mergeCell ref="K11:L11"/>
    <mergeCell ref="O20:O21"/>
    <mergeCell ref="P20:P21"/>
    <mergeCell ref="N8:N9"/>
    <mergeCell ref="O8:O9"/>
    <mergeCell ref="P8:P9"/>
    <mergeCell ref="N10:N11"/>
    <mergeCell ref="O10:O11"/>
    <mergeCell ref="P10:P11"/>
    <mergeCell ref="N22:N23"/>
    <mergeCell ref="O22:O23"/>
    <mergeCell ref="P22:P23"/>
    <mergeCell ref="O16:O17"/>
    <mergeCell ref="P16:P17"/>
    <mergeCell ref="O18:O19"/>
    <mergeCell ref="P18:P19"/>
    <mergeCell ref="E11:J11"/>
    <mergeCell ref="C23:G23"/>
    <mergeCell ref="H20:J20"/>
    <mergeCell ref="H21:J21"/>
    <mergeCell ref="A34:H34"/>
    <mergeCell ref="I34:K34"/>
    <mergeCell ref="B28:L28"/>
    <mergeCell ref="B29:L29"/>
    <mergeCell ref="B30:L30"/>
    <mergeCell ref="A27:A31"/>
    <mergeCell ref="N24:N25"/>
    <mergeCell ref="N29:P29"/>
    <mergeCell ref="P12:P13"/>
    <mergeCell ref="N14:N15"/>
    <mergeCell ref="O24:O25"/>
    <mergeCell ref="P24:P25"/>
    <mergeCell ref="N26:P27"/>
    <mergeCell ref="J8:K8"/>
    <mergeCell ref="B8:D8"/>
    <mergeCell ref="E8:I8"/>
    <mergeCell ref="B14:B18"/>
    <mergeCell ref="C14:C18"/>
    <mergeCell ref="A25:L26"/>
    <mergeCell ref="O14:O15"/>
    <mergeCell ref="P14:P15"/>
    <mergeCell ref="N20:N21"/>
    <mergeCell ref="N16:N17"/>
    <mergeCell ref="N18:N19"/>
    <mergeCell ref="I19:K19"/>
    <mergeCell ref="L14:L18"/>
    <mergeCell ref="E18:K18"/>
    <mergeCell ref="L12:L13"/>
    <mergeCell ref="N12:N13"/>
    <mergeCell ref="O12:O13"/>
    <mergeCell ref="H22:J22"/>
    <mergeCell ref="H23:J23"/>
    <mergeCell ref="E35:J35"/>
    <mergeCell ref="B27:L27"/>
    <mergeCell ref="C11:D11"/>
    <mergeCell ref="A20:A24"/>
    <mergeCell ref="B24:G24"/>
    <mergeCell ref="H24:J24"/>
    <mergeCell ref="K20:L20"/>
    <mergeCell ref="K21:L21"/>
    <mergeCell ref="K22:L22"/>
    <mergeCell ref="K23:L23"/>
    <mergeCell ref="B19:D19"/>
    <mergeCell ref="B12:B13"/>
    <mergeCell ref="C12:C13"/>
    <mergeCell ref="D12:J13"/>
    <mergeCell ref="A12:A19"/>
    <mergeCell ref="C20:G20"/>
    <mergeCell ref="K24:L24"/>
    <mergeCell ref="E19:H19"/>
    <mergeCell ref="C21:G21"/>
    <mergeCell ref="E14:F14"/>
    <mergeCell ref="J14:J17"/>
    <mergeCell ref="E15:F15"/>
    <mergeCell ref="B31:L31"/>
    <mergeCell ref="A32:L32"/>
  </mergeCells>
  <phoneticPr fontId="1" type="noConversion"/>
  <dataValidations count="3">
    <dataValidation allowBlank="1" showInputMessage="1" showErrorMessage="1" promptTitle="입력방법" prompt="yy-m-dd" sqref="C5:H5 J5:L5"/>
    <dataValidation allowBlank="1" showInputMessage="1" showErrorMessage="1" prompt="제공받은 식대 횟수 입력" sqref="E17:H17"/>
    <dataValidation allowBlank="1" showInputMessage="1" showErrorMessage="1" prompt="입력방법 yy-m-dd" sqref="E6:H6 L6:L7"/>
  </dataValidations>
  <hyperlinks>
    <hyperlink ref="K11:L11" r:id="rId1" display="환율조회"/>
  </hyperlinks>
  <pageMargins left="0.7" right="0.7" top="0.75" bottom="0.75" header="0.3" footer="0.3"/>
  <pageSetup paperSize="9" scale="82" fitToWidth="0"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70660" r:id="rId5" name="Check Box 4">
              <controlPr defaultSize="0" autoFill="0" autoLine="0" autoPict="0">
                <anchor moveWithCells="1">
                  <from>
                    <xdr:col>2</xdr:col>
                    <xdr:colOff>819150</xdr:colOff>
                    <xdr:row>10</xdr:row>
                    <xdr:rowOff>28575</xdr:rowOff>
                  </from>
                  <to>
                    <xdr:col>3</xdr:col>
                    <xdr:colOff>209550</xdr:colOff>
                    <xdr:row>10</xdr:row>
                    <xdr:rowOff>276225</xdr:rowOff>
                  </to>
                </anchor>
              </controlPr>
            </control>
          </mc:Choice>
        </mc:AlternateContent>
        <mc:AlternateContent xmlns:mc="http://schemas.openxmlformats.org/markup-compatibility/2006">
          <mc:Choice Requires="x14">
            <control shapeId="70662" r:id="rId6" name="Check Box 6">
              <controlPr defaultSize="0" autoFill="0" autoLine="0" autoPict="0">
                <anchor moveWithCells="1">
                  <from>
                    <xdr:col>7</xdr:col>
                    <xdr:colOff>66675</xdr:colOff>
                    <xdr:row>10</xdr:row>
                    <xdr:rowOff>28575</xdr:rowOff>
                  </from>
                  <to>
                    <xdr:col>7</xdr:col>
                    <xdr:colOff>295275</xdr:colOff>
                    <xdr:row>10</xdr:row>
                    <xdr:rowOff>266700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5" tint="0.59999389629810485"/>
    <pageSetUpPr fitToPage="1"/>
  </sheetPr>
  <dimension ref="A1:K28"/>
  <sheetViews>
    <sheetView view="pageBreakPreview" zoomScaleNormal="100" zoomScaleSheetLayoutView="100" workbookViewId="0">
      <selection activeCell="A21" sqref="A21:K21"/>
    </sheetView>
  </sheetViews>
  <sheetFormatPr defaultRowHeight="16.5"/>
  <cols>
    <col min="1" max="1" width="19" customWidth="1"/>
    <col min="2" max="2" width="12.625" customWidth="1"/>
    <col min="3" max="3" width="10.5" customWidth="1"/>
    <col min="4" max="4" width="3.875" customWidth="1"/>
    <col min="5" max="5" width="12.375" customWidth="1"/>
    <col min="6" max="6" width="9" customWidth="1"/>
    <col min="7" max="7" width="2.125" bestFit="1" customWidth="1"/>
    <col min="8" max="8" width="4" bestFit="1" customWidth="1"/>
    <col min="9" max="9" width="3.375" bestFit="1" customWidth="1"/>
    <col min="10" max="10" width="4.625" bestFit="1" customWidth="1"/>
    <col min="11" max="11" width="4" bestFit="1" customWidth="1"/>
  </cols>
  <sheetData>
    <row r="1" spans="1:11" ht="17.25" thickBot="1">
      <c r="A1" s="817" t="s">
        <v>1022</v>
      </c>
      <c r="B1" s="817"/>
      <c r="C1" s="817"/>
      <c r="D1" s="817"/>
      <c r="E1" s="817"/>
      <c r="F1" s="817"/>
      <c r="G1" s="817"/>
      <c r="H1" s="817"/>
      <c r="I1" s="817"/>
      <c r="J1" s="817"/>
      <c r="K1" s="817"/>
    </row>
    <row r="2" spans="1:11" ht="25.5" customHeight="1">
      <c r="A2" s="837"/>
      <c r="B2" s="838"/>
      <c r="C2" s="838"/>
      <c r="D2" s="838"/>
      <c r="E2" s="838"/>
      <c r="F2" s="838"/>
      <c r="G2" s="838"/>
      <c r="H2" s="838"/>
      <c r="I2" s="838"/>
      <c r="J2" s="838"/>
      <c r="K2" s="839"/>
    </row>
    <row r="3" spans="1:11" ht="33.75">
      <c r="A3" s="840" t="s">
        <v>1013</v>
      </c>
      <c r="B3" s="841"/>
      <c r="C3" s="841"/>
      <c r="D3" s="841"/>
      <c r="E3" s="841"/>
      <c r="F3" s="841"/>
      <c r="G3" s="841"/>
      <c r="H3" s="841"/>
      <c r="I3" s="841"/>
      <c r="J3" s="841"/>
      <c r="K3" s="842"/>
    </row>
    <row r="4" spans="1:11" ht="25.5" customHeight="1">
      <c r="A4" s="836"/>
      <c r="B4" s="814"/>
      <c r="C4" s="814"/>
      <c r="D4" s="814"/>
      <c r="E4" s="814"/>
      <c r="F4" s="814"/>
      <c r="G4" s="814"/>
      <c r="H4" s="814"/>
      <c r="I4" s="814"/>
      <c r="J4" s="814"/>
      <c r="K4" s="815"/>
    </row>
    <row r="5" spans="1:11" ht="24.95" customHeight="1">
      <c r="A5" s="847" t="s">
        <v>847</v>
      </c>
      <c r="B5" s="848"/>
      <c r="C5" s="848"/>
      <c r="D5" s="848"/>
      <c r="E5" s="848"/>
      <c r="F5" s="848"/>
      <c r="G5" s="848"/>
      <c r="H5" s="848"/>
      <c r="I5" s="848"/>
      <c r="J5" s="848"/>
      <c r="K5" s="849"/>
    </row>
    <row r="6" spans="1:11" ht="24.95" customHeight="1">
      <c r="A6" s="586" t="s">
        <v>1018</v>
      </c>
      <c r="B6" s="822" t="s">
        <v>848</v>
      </c>
      <c r="C6" s="823"/>
      <c r="D6" s="823"/>
      <c r="E6" s="823"/>
      <c r="F6" s="823"/>
      <c r="G6" s="823"/>
      <c r="H6" s="823"/>
      <c r="I6" s="823"/>
      <c r="J6" s="823"/>
      <c r="K6" s="843"/>
    </row>
    <row r="7" spans="1:11" ht="37.5" customHeight="1">
      <c r="A7" s="586" t="s">
        <v>1019</v>
      </c>
      <c r="B7" s="851" t="s">
        <v>1021</v>
      </c>
      <c r="C7" s="851"/>
      <c r="D7" s="851"/>
      <c r="E7" s="851"/>
      <c r="F7" s="851"/>
      <c r="G7" s="851"/>
      <c r="H7" s="851"/>
      <c r="I7" s="851"/>
      <c r="J7" s="851"/>
      <c r="K7" s="852"/>
    </row>
    <row r="8" spans="1:11" ht="24.95" customHeight="1">
      <c r="A8" s="586" t="s">
        <v>849</v>
      </c>
      <c r="B8" s="589">
        <v>45022</v>
      </c>
      <c r="C8" s="590">
        <v>0.41666666666666669</v>
      </c>
      <c r="D8" s="391" t="s">
        <v>1</v>
      </c>
      <c r="E8" s="589">
        <v>45026</v>
      </c>
      <c r="F8" s="590">
        <v>0.5</v>
      </c>
      <c r="G8" s="591" t="s">
        <v>1012</v>
      </c>
      <c r="H8" s="392">
        <f>DATEDIF(B8,E8,"d")</f>
        <v>4</v>
      </c>
      <c r="I8" s="393" t="s">
        <v>1014</v>
      </c>
      <c r="J8" s="394">
        <f>H8+1</f>
        <v>5</v>
      </c>
      <c r="K8" s="587" t="s">
        <v>1015</v>
      </c>
    </row>
    <row r="9" spans="1:11" ht="24.95" customHeight="1">
      <c r="A9" s="586" t="s">
        <v>1020</v>
      </c>
      <c r="B9" s="791"/>
      <c r="C9" s="792"/>
      <c r="D9" s="792"/>
      <c r="E9" s="792"/>
      <c r="F9" s="792"/>
      <c r="G9" s="792"/>
      <c r="H9" s="792"/>
      <c r="I9" s="792"/>
      <c r="J9" s="792"/>
      <c r="K9" s="793"/>
    </row>
    <row r="10" spans="1:11" ht="24.95" customHeight="1">
      <c r="A10" s="794" t="s">
        <v>850</v>
      </c>
      <c r="B10" s="796" t="s">
        <v>851</v>
      </c>
      <c r="C10" s="797"/>
      <c r="D10" s="796" t="s">
        <v>852</v>
      </c>
      <c r="E10" s="798"/>
      <c r="F10" s="798"/>
      <c r="G10" s="797"/>
      <c r="H10" s="799" t="s">
        <v>853</v>
      </c>
      <c r="I10" s="800"/>
      <c r="J10" s="800"/>
      <c r="K10" s="801"/>
    </row>
    <row r="11" spans="1:11" ht="24.95" customHeight="1">
      <c r="A11" s="795"/>
      <c r="B11" s="802">
        <f>'1'!L9</f>
        <v>0</v>
      </c>
      <c r="C11" s="803"/>
      <c r="D11" s="802"/>
      <c r="E11" s="804"/>
      <c r="F11" s="804"/>
      <c r="G11" s="803"/>
      <c r="H11" s="844"/>
      <c r="I11" s="845"/>
      <c r="J11" s="845"/>
      <c r="K11" s="846"/>
    </row>
    <row r="12" spans="1:11" ht="24.95" customHeight="1">
      <c r="A12" s="810"/>
      <c r="B12" s="811"/>
      <c r="C12" s="811"/>
      <c r="D12" s="811"/>
      <c r="E12" s="811"/>
      <c r="F12" s="811"/>
      <c r="G12" s="811"/>
      <c r="H12" s="811"/>
      <c r="I12" s="811"/>
      <c r="J12" s="811"/>
      <c r="K12" s="812"/>
    </row>
    <row r="13" spans="1:11" ht="24.95" customHeight="1">
      <c r="A13" s="847" t="s">
        <v>854</v>
      </c>
      <c r="B13" s="848"/>
      <c r="C13" s="848"/>
      <c r="D13" s="848"/>
      <c r="E13" s="848"/>
      <c r="F13" s="848"/>
      <c r="G13" s="848"/>
      <c r="H13" s="848"/>
      <c r="I13" s="848"/>
      <c r="J13" s="848"/>
      <c r="K13" s="849"/>
    </row>
    <row r="14" spans="1:11" ht="21" customHeight="1">
      <c r="A14" s="588" t="s">
        <v>855</v>
      </c>
      <c r="B14" s="395" t="s">
        <v>856</v>
      </c>
      <c r="C14" s="395" t="s">
        <v>857</v>
      </c>
      <c r="D14" s="819" t="s">
        <v>858</v>
      </c>
      <c r="E14" s="850"/>
      <c r="F14" s="819" t="s">
        <v>859</v>
      </c>
      <c r="G14" s="820"/>
      <c r="H14" s="820"/>
      <c r="I14" s="820"/>
      <c r="J14" s="820"/>
      <c r="K14" s="821"/>
    </row>
    <row r="15" spans="1:11" ht="21" customHeight="1">
      <c r="A15" s="592"/>
      <c r="B15" s="391"/>
      <c r="C15" s="391"/>
      <c r="D15" s="834"/>
      <c r="E15" s="835"/>
      <c r="F15" s="822"/>
      <c r="G15" s="823"/>
      <c r="H15" s="823"/>
      <c r="I15" s="823"/>
      <c r="J15" s="823"/>
      <c r="K15" s="824"/>
    </row>
    <row r="16" spans="1:11" ht="21" customHeight="1">
      <c r="A16" s="592"/>
      <c r="B16" s="391"/>
      <c r="C16" s="391"/>
      <c r="D16" s="834"/>
      <c r="E16" s="835"/>
      <c r="F16" s="822"/>
      <c r="G16" s="823"/>
      <c r="H16" s="823"/>
      <c r="I16" s="823"/>
      <c r="J16" s="823"/>
      <c r="K16" s="843"/>
    </row>
    <row r="17" spans="1:11" ht="21" customHeight="1">
      <c r="A17" s="592"/>
      <c r="B17" s="391"/>
      <c r="C17" s="391"/>
      <c r="D17" s="834"/>
      <c r="E17" s="835"/>
      <c r="F17" s="822"/>
      <c r="G17" s="823"/>
      <c r="H17" s="823"/>
      <c r="I17" s="823"/>
      <c r="J17" s="823"/>
      <c r="K17" s="843"/>
    </row>
    <row r="18" spans="1:11" ht="21" customHeight="1">
      <c r="A18" s="592"/>
      <c r="B18" s="396"/>
      <c r="C18" s="396"/>
      <c r="D18" s="822"/>
      <c r="E18" s="827"/>
      <c r="F18" s="828"/>
      <c r="G18" s="829"/>
      <c r="H18" s="829"/>
      <c r="I18" s="829"/>
      <c r="J18" s="829"/>
      <c r="K18" s="824"/>
    </row>
    <row r="19" spans="1:11" ht="21" customHeight="1">
      <c r="A19" s="592"/>
      <c r="B19" s="396"/>
      <c r="C19" s="396"/>
      <c r="D19" s="822"/>
      <c r="E19" s="827"/>
      <c r="F19" s="828"/>
      <c r="G19" s="829"/>
      <c r="H19" s="829"/>
      <c r="I19" s="829"/>
      <c r="J19" s="829"/>
      <c r="K19" s="824"/>
    </row>
    <row r="20" spans="1:11" ht="24.95" customHeight="1">
      <c r="A20" s="830"/>
      <c r="B20" s="831"/>
      <c r="C20" s="831"/>
      <c r="D20" s="831"/>
      <c r="E20" s="831"/>
      <c r="F20" s="831"/>
      <c r="G20" s="831"/>
      <c r="H20" s="831"/>
      <c r="I20" s="831"/>
      <c r="J20" s="831"/>
      <c r="K20" s="832"/>
    </row>
    <row r="21" spans="1:11" ht="24.95" customHeight="1">
      <c r="A21" s="833" t="s">
        <v>860</v>
      </c>
      <c r="B21" s="826"/>
      <c r="C21" s="826"/>
      <c r="D21" s="826"/>
      <c r="E21" s="826"/>
      <c r="F21" s="826"/>
      <c r="G21" s="826"/>
      <c r="H21" s="826"/>
      <c r="I21" s="826"/>
      <c r="J21" s="826"/>
      <c r="K21" s="815"/>
    </row>
    <row r="22" spans="1:11" ht="24.95" customHeight="1">
      <c r="A22" s="833"/>
      <c r="B22" s="826"/>
      <c r="C22" s="826"/>
      <c r="D22" s="826"/>
      <c r="E22" s="826"/>
      <c r="F22" s="826"/>
      <c r="G22" s="826"/>
      <c r="H22" s="826"/>
      <c r="I22" s="826"/>
      <c r="J22" s="826"/>
      <c r="K22" s="815"/>
    </row>
    <row r="23" spans="1:11" ht="24.95" customHeight="1">
      <c r="A23" s="805" t="s">
        <v>1016</v>
      </c>
      <c r="B23" s="806"/>
      <c r="C23" s="806"/>
      <c r="D23" s="806"/>
      <c r="E23" s="806"/>
      <c r="F23" s="806"/>
      <c r="G23" s="806"/>
      <c r="H23" s="806"/>
      <c r="I23" s="806"/>
      <c r="J23" s="806"/>
      <c r="K23" s="807"/>
    </row>
    <row r="24" spans="1:11" ht="24.95" customHeight="1">
      <c r="A24" s="813"/>
      <c r="B24" s="825"/>
      <c r="C24" s="825"/>
      <c r="D24" s="825"/>
      <c r="E24" s="825"/>
      <c r="F24" s="825"/>
      <c r="G24" s="825"/>
      <c r="H24" s="825"/>
      <c r="I24" s="825"/>
      <c r="J24" s="825"/>
      <c r="K24" s="585"/>
    </row>
    <row r="25" spans="1:11" ht="24.95" customHeight="1">
      <c r="A25" s="813"/>
      <c r="B25" s="825"/>
      <c r="C25" s="825"/>
      <c r="D25" s="397" t="s">
        <v>861</v>
      </c>
      <c r="E25" s="398"/>
      <c r="F25" s="826"/>
      <c r="G25" s="826"/>
      <c r="H25" s="826"/>
      <c r="I25" s="826"/>
      <c r="J25" s="584" t="s">
        <v>338</v>
      </c>
      <c r="K25" s="585"/>
    </row>
    <row r="26" spans="1:11" ht="24.95" customHeight="1">
      <c r="A26" s="813"/>
      <c r="B26" s="814"/>
      <c r="C26" s="814"/>
      <c r="D26" s="814"/>
      <c r="E26" s="814"/>
      <c r="F26" s="814"/>
      <c r="G26" s="814"/>
      <c r="H26" s="814"/>
      <c r="I26" s="814"/>
      <c r="J26" s="814"/>
      <c r="K26" s="815"/>
    </row>
    <row r="27" spans="1:11" ht="24.95" customHeight="1">
      <c r="A27" s="808" t="s">
        <v>1017</v>
      </c>
      <c r="B27" s="809"/>
      <c r="C27" s="809"/>
      <c r="D27" s="809"/>
      <c r="E27" s="809"/>
      <c r="F27" s="809"/>
      <c r="G27" s="809"/>
      <c r="H27" s="809"/>
      <c r="I27" s="809"/>
      <c r="J27" s="809"/>
      <c r="K27" s="585"/>
    </row>
    <row r="28" spans="1:11" ht="24.95" customHeight="1" thickBot="1">
      <c r="A28" s="816"/>
      <c r="B28" s="817"/>
      <c r="C28" s="817"/>
      <c r="D28" s="817"/>
      <c r="E28" s="817"/>
      <c r="F28" s="817"/>
      <c r="G28" s="817"/>
      <c r="H28" s="817"/>
      <c r="I28" s="817"/>
      <c r="J28" s="817"/>
      <c r="K28" s="818"/>
    </row>
  </sheetData>
  <mergeCells count="39">
    <mergeCell ref="A22:K22"/>
    <mergeCell ref="A4:K4"/>
    <mergeCell ref="A2:K2"/>
    <mergeCell ref="A1:K1"/>
    <mergeCell ref="A3:K3"/>
    <mergeCell ref="D17:E17"/>
    <mergeCell ref="D18:E18"/>
    <mergeCell ref="F16:K16"/>
    <mergeCell ref="F17:K17"/>
    <mergeCell ref="H11:K11"/>
    <mergeCell ref="A13:K13"/>
    <mergeCell ref="D14:E14"/>
    <mergeCell ref="D15:E15"/>
    <mergeCell ref="A5:K5"/>
    <mergeCell ref="B6:K6"/>
    <mergeCell ref="B7:K7"/>
    <mergeCell ref="A23:K23"/>
    <mergeCell ref="A27:J27"/>
    <mergeCell ref="A12:K12"/>
    <mergeCell ref="A26:K26"/>
    <mergeCell ref="A28:K28"/>
    <mergeCell ref="F14:K14"/>
    <mergeCell ref="F15:K15"/>
    <mergeCell ref="A24:J24"/>
    <mergeCell ref="A25:C25"/>
    <mergeCell ref="F25:I25"/>
    <mergeCell ref="D19:E19"/>
    <mergeCell ref="F19:K19"/>
    <mergeCell ref="F18:K18"/>
    <mergeCell ref="A20:K20"/>
    <mergeCell ref="A21:K21"/>
    <mergeCell ref="D16:E16"/>
    <mergeCell ref="B9:K9"/>
    <mergeCell ref="A10:A11"/>
    <mergeCell ref="B10:C10"/>
    <mergeCell ref="D10:G10"/>
    <mergeCell ref="H10:K10"/>
    <mergeCell ref="B11:C11"/>
    <mergeCell ref="D11:G11"/>
  </mergeCells>
  <phoneticPr fontId="1" type="noConversion"/>
  <dataValidations count="2">
    <dataValidation type="date" allowBlank="1" showInputMessage="1" showErrorMessage="1" prompt="yymmdd_x000a_(년-월-일)" sqref="A15:A19 B8 E8">
      <formula1>36526</formula1>
      <formula2>401768</formula2>
    </dataValidation>
    <dataValidation allowBlank="1" showInputMessage="1" showErrorMessage="1" prompt="시:분_x000a_(24시간제)" sqref="C8 F8"/>
  </dataValidations>
  <pageMargins left="0.7" right="0.7" top="0.75" bottom="0.75" header="0.3" footer="0.3"/>
  <pageSetup paperSize="9" scale="94" orientation="portrait" copies="12"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[2]참고!#REF!</xm:f>
          </x14:formula1>
          <xm:sqref>B6:K6</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5" tint="0.59999389629810485"/>
    <pageSetUpPr fitToPage="1"/>
  </sheetPr>
  <dimension ref="A1:I35"/>
  <sheetViews>
    <sheetView view="pageBreakPreview" zoomScaleNormal="100" zoomScaleSheetLayoutView="100" workbookViewId="0">
      <pane ySplit="2" topLeftCell="A3" activePane="bottomLeft" state="frozen"/>
      <selection pane="bottomLeft" activeCell="E5" sqref="E5"/>
    </sheetView>
  </sheetViews>
  <sheetFormatPr defaultRowHeight="16.5"/>
  <cols>
    <col min="1" max="1" width="11.875" customWidth="1"/>
    <col min="2" max="2" width="5.25" customWidth="1"/>
    <col min="3" max="3" width="6.5" customWidth="1"/>
    <col min="4" max="4" width="11.875" customWidth="1"/>
    <col min="5" max="5" width="19.625" customWidth="1"/>
    <col min="6" max="6" width="4.375" customWidth="1"/>
    <col min="7" max="7" width="14.375" customWidth="1"/>
    <col min="9" max="9" width="8.75" customWidth="1"/>
  </cols>
  <sheetData>
    <row r="1" spans="1:9" ht="31.5" customHeight="1">
      <c r="A1" s="390" t="s">
        <v>846</v>
      </c>
      <c r="B1" s="782" t="s">
        <v>460</v>
      </c>
      <c r="C1" s="781"/>
      <c r="D1" s="781"/>
      <c r="E1" s="781"/>
      <c r="F1" s="781"/>
      <c r="G1" s="781"/>
      <c r="H1" s="781"/>
      <c r="I1" s="781"/>
    </row>
    <row r="2" spans="1:9" s="36" customFormat="1" ht="19.5" customHeight="1" thickBot="1">
      <c r="A2" s="134"/>
      <c r="B2" s="853"/>
      <c r="C2" s="853"/>
      <c r="D2" s="853"/>
      <c r="E2" s="853"/>
      <c r="F2" s="853"/>
      <c r="G2" s="853"/>
      <c r="H2" s="853"/>
      <c r="I2" s="853"/>
    </row>
    <row r="3" spans="1:9" ht="24.95" customHeight="1">
      <c r="A3" s="765" t="s">
        <v>298</v>
      </c>
      <c r="B3" s="854" t="s">
        <v>299</v>
      </c>
      <c r="C3" s="855"/>
      <c r="D3" s="784"/>
      <c r="E3" s="785"/>
      <c r="F3" s="785"/>
      <c r="G3" s="785"/>
      <c r="H3" s="785"/>
      <c r="I3" s="786"/>
    </row>
    <row r="4" spans="1:9" ht="24.95" customHeight="1">
      <c r="A4" s="766"/>
      <c r="B4" s="856" t="s">
        <v>300</v>
      </c>
      <c r="C4" s="787"/>
      <c r="D4" s="788"/>
      <c r="E4" s="788"/>
      <c r="F4" s="435" t="s">
        <v>1</v>
      </c>
      <c r="G4" s="788"/>
      <c r="H4" s="788"/>
      <c r="I4" s="789"/>
    </row>
    <row r="5" spans="1:9" ht="24.95" customHeight="1">
      <c r="A5" s="766"/>
      <c r="B5" s="856" t="s">
        <v>284</v>
      </c>
      <c r="C5" s="787"/>
      <c r="D5" s="433" t="s">
        <v>322</v>
      </c>
      <c r="E5" s="464">
        <v>45058</v>
      </c>
      <c r="F5" s="465" t="s">
        <v>1</v>
      </c>
      <c r="G5" s="466" t="s">
        <v>324</v>
      </c>
      <c r="H5" s="857">
        <f>'1'!L6</f>
        <v>45062</v>
      </c>
      <c r="I5" s="858"/>
    </row>
    <row r="6" spans="1:9" ht="24.95" customHeight="1">
      <c r="A6" s="767"/>
      <c r="B6" s="859" t="s">
        <v>301</v>
      </c>
      <c r="C6" s="778"/>
      <c r="D6" s="432" t="s">
        <v>323</v>
      </c>
      <c r="E6" s="860" t="str">
        <f>'1'!E7:H7</f>
        <v>미국</v>
      </c>
      <c r="F6" s="860"/>
      <c r="G6" s="467" t="s">
        <v>286</v>
      </c>
      <c r="H6" s="860" t="str">
        <f>'1'!L7</f>
        <v>LA</v>
      </c>
      <c r="I6" s="861"/>
    </row>
    <row r="7" spans="1:9" ht="24.95" customHeight="1">
      <c r="A7" s="655" t="s">
        <v>688</v>
      </c>
      <c r="B7" s="862" t="s">
        <v>173</v>
      </c>
      <c r="C7" s="863"/>
      <c r="D7" s="863"/>
      <c r="E7" s="713" t="s">
        <v>678</v>
      </c>
      <c r="F7" s="714"/>
      <c r="G7" s="431" t="s">
        <v>557</v>
      </c>
      <c r="H7" s="863" t="s">
        <v>235</v>
      </c>
      <c r="I7" s="864"/>
    </row>
    <row r="8" spans="1:9" ht="24.95" customHeight="1">
      <c r="A8" s="767"/>
      <c r="B8" s="870" t="str">
        <f>'1'!B9:D9</f>
        <v>농업생명과학대학</v>
      </c>
      <c r="C8" s="871"/>
      <c r="D8" s="872"/>
      <c r="E8" s="873">
        <f>'1'!E9:I9</f>
        <v>0</v>
      </c>
      <c r="F8" s="874"/>
      <c r="G8" s="463"/>
      <c r="H8" s="775">
        <f>'1'!L9</f>
        <v>0</v>
      </c>
      <c r="I8" s="867"/>
    </row>
    <row r="9" spans="1:9" ht="24.95" customHeight="1">
      <c r="A9" s="655" t="s">
        <v>310</v>
      </c>
      <c r="B9" s="875" t="s">
        <v>433</v>
      </c>
      <c r="C9" s="876"/>
      <c r="D9" s="876"/>
      <c r="E9" s="876"/>
      <c r="F9" s="876"/>
      <c r="G9" s="876"/>
      <c r="H9" s="876"/>
      <c r="I9" s="877"/>
    </row>
    <row r="10" spans="1:9" ht="30" customHeight="1">
      <c r="A10" s="766"/>
      <c r="B10" s="868">
        <v>45059</v>
      </c>
      <c r="C10" s="869"/>
      <c r="D10" s="869"/>
      <c r="E10" s="865" t="s">
        <v>745</v>
      </c>
      <c r="F10" s="865"/>
      <c r="G10" s="865"/>
      <c r="H10" s="865"/>
      <c r="I10" s="866"/>
    </row>
    <row r="11" spans="1:9" ht="29.25" customHeight="1">
      <c r="A11" s="766"/>
      <c r="B11" s="868">
        <v>45060</v>
      </c>
      <c r="C11" s="869"/>
      <c r="D11" s="869"/>
      <c r="E11" s="865" t="s">
        <v>306</v>
      </c>
      <c r="F11" s="865"/>
      <c r="G11" s="865"/>
      <c r="H11" s="865"/>
      <c r="I11" s="866"/>
    </row>
    <row r="12" spans="1:9" ht="26.25" customHeight="1">
      <c r="A12" s="766"/>
      <c r="B12" s="868">
        <v>45061</v>
      </c>
      <c r="C12" s="869"/>
      <c r="D12" s="869"/>
      <c r="E12" s="865" t="s">
        <v>692</v>
      </c>
      <c r="F12" s="865"/>
      <c r="G12" s="865"/>
      <c r="H12" s="865"/>
      <c r="I12" s="866"/>
    </row>
    <row r="13" spans="1:9" ht="26.25" customHeight="1">
      <c r="A13" s="766"/>
      <c r="B13" s="911">
        <v>45062</v>
      </c>
      <c r="C13" s="912"/>
      <c r="D13" s="868"/>
      <c r="E13" s="913" t="s">
        <v>744</v>
      </c>
      <c r="F13" s="914"/>
      <c r="G13" s="914"/>
      <c r="H13" s="914"/>
      <c r="I13" s="915"/>
    </row>
    <row r="14" spans="1:9" ht="26.25" customHeight="1">
      <c r="A14" s="766"/>
      <c r="B14" s="868"/>
      <c r="C14" s="869"/>
      <c r="D14" s="869"/>
      <c r="E14" s="865"/>
      <c r="F14" s="865"/>
      <c r="G14" s="865"/>
      <c r="H14" s="865"/>
      <c r="I14" s="866"/>
    </row>
    <row r="15" spans="1:9" ht="24.95" customHeight="1">
      <c r="A15" s="766"/>
      <c r="B15" s="907"/>
      <c r="C15" s="908"/>
      <c r="D15" s="908"/>
      <c r="E15" s="909"/>
      <c r="F15" s="909"/>
      <c r="G15" s="909"/>
      <c r="H15" s="909"/>
      <c r="I15" s="910"/>
    </row>
    <row r="16" spans="1:9" ht="24.95" customHeight="1">
      <c r="A16" s="766"/>
      <c r="B16" s="895" t="s">
        <v>461</v>
      </c>
      <c r="C16" s="896"/>
      <c r="D16" s="896"/>
      <c r="E16" s="896"/>
      <c r="F16" s="896"/>
      <c r="G16" s="896"/>
      <c r="H16" s="896"/>
      <c r="I16" s="897"/>
    </row>
    <row r="17" spans="1:9" ht="18" customHeight="1">
      <c r="A17" s="766"/>
      <c r="B17" s="898" t="s">
        <v>297</v>
      </c>
      <c r="C17" s="899"/>
      <c r="D17" s="899"/>
      <c r="E17" s="899"/>
      <c r="F17" s="899"/>
      <c r="G17" s="899"/>
      <c r="H17" s="899"/>
      <c r="I17" s="900"/>
    </row>
    <row r="18" spans="1:9" ht="21.75" customHeight="1">
      <c r="A18" s="766"/>
      <c r="B18" s="901"/>
      <c r="C18" s="902"/>
      <c r="D18" s="902"/>
      <c r="E18" s="902"/>
      <c r="F18" s="902"/>
      <c r="G18" s="902"/>
      <c r="H18" s="902"/>
      <c r="I18" s="903"/>
    </row>
    <row r="19" spans="1:9" ht="24.95" customHeight="1">
      <c r="A19" s="766"/>
      <c r="B19" s="901"/>
      <c r="C19" s="902"/>
      <c r="D19" s="902"/>
      <c r="E19" s="902"/>
      <c r="F19" s="902"/>
      <c r="G19" s="902"/>
      <c r="H19" s="902"/>
      <c r="I19" s="903"/>
    </row>
    <row r="20" spans="1:9" ht="24.95" customHeight="1">
      <c r="A20" s="766"/>
      <c r="B20" s="901"/>
      <c r="C20" s="902"/>
      <c r="D20" s="902"/>
      <c r="E20" s="902"/>
      <c r="F20" s="902"/>
      <c r="G20" s="902"/>
      <c r="H20" s="902"/>
      <c r="I20" s="903"/>
    </row>
    <row r="21" spans="1:9" ht="24.95" customHeight="1">
      <c r="A21" s="766"/>
      <c r="B21" s="901"/>
      <c r="C21" s="902"/>
      <c r="D21" s="902"/>
      <c r="E21" s="902"/>
      <c r="F21" s="902"/>
      <c r="G21" s="902"/>
      <c r="H21" s="902"/>
      <c r="I21" s="903"/>
    </row>
    <row r="22" spans="1:9" ht="24.95" customHeight="1">
      <c r="A22" s="766"/>
      <c r="B22" s="901"/>
      <c r="C22" s="902"/>
      <c r="D22" s="902"/>
      <c r="E22" s="902"/>
      <c r="F22" s="902"/>
      <c r="G22" s="902"/>
      <c r="H22" s="902"/>
      <c r="I22" s="903"/>
    </row>
    <row r="23" spans="1:9" ht="24.95" customHeight="1">
      <c r="A23" s="766"/>
      <c r="B23" s="901"/>
      <c r="C23" s="902"/>
      <c r="D23" s="902"/>
      <c r="E23" s="902"/>
      <c r="F23" s="902"/>
      <c r="G23" s="902"/>
      <c r="H23" s="902"/>
      <c r="I23" s="903"/>
    </row>
    <row r="24" spans="1:9" ht="24.95" customHeight="1">
      <c r="A24" s="766"/>
      <c r="B24" s="901"/>
      <c r="C24" s="902"/>
      <c r="D24" s="902"/>
      <c r="E24" s="902"/>
      <c r="F24" s="902"/>
      <c r="G24" s="902"/>
      <c r="H24" s="902"/>
      <c r="I24" s="903"/>
    </row>
    <row r="25" spans="1:9" ht="24.95" customHeight="1">
      <c r="A25" s="766"/>
      <c r="B25" s="901"/>
      <c r="C25" s="902"/>
      <c r="D25" s="902"/>
      <c r="E25" s="902"/>
      <c r="F25" s="902"/>
      <c r="G25" s="902"/>
      <c r="H25" s="902"/>
      <c r="I25" s="903"/>
    </row>
    <row r="26" spans="1:9" ht="24.95" customHeight="1">
      <c r="A26" s="766"/>
      <c r="B26" s="901"/>
      <c r="C26" s="902"/>
      <c r="D26" s="902"/>
      <c r="E26" s="902"/>
      <c r="F26" s="902"/>
      <c r="G26" s="902"/>
      <c r="H26" s="902"/>
      <c r="I26" s="903"/>
    </row>
    <row r="27" spans="1:9" ht="24.95" customHeight="1">
      <c r="A27" s="766"/>
      <c r="B27" s="901"/>
      <c r="C27" s="902"/>
      <c r="D27" s="902"/>
      <c r="E27" s="902"/>
      <c r="F27" s="902"/>
      <c r="G27" s="902"/>
      <c r="H27" s="902"/>
      <c r="I27" s="903"/>
    </row>
    <row r="28" spans="1:9" ht="24.95" customHeight="1">
      <c r="A28" s="767"/>
      <c r="B28" s="904"/>
      <c r="C28" s="905"/>
      <c r="D28" s="905"/>
      <c r="E28" s="905"/>
      <c r="F28" s="905"/>
      <c r="G28" s="905"/>
      <c r="H28" s="905"/>
      <c r="I28" s="906"/>
    </row>
    <row r="29" spans="1:9" ht="24.95" customHeight="1">
      <c r="A29" s="768" t="s">
        <v>295</v>
      </c>
      <c r="B29" s="880" t="s">
        <v>296</v>
      </c>
      <c r="C29" s="881"/>
      <c r="D29" s="881"/>
      <c r="E29" s="881"/>
      <c r="F29" s="881"/>
      <c r="G29" s="881"/>
      <c r="H29" s="881"/>
      <c r="I29" s="882"/>
    </row>
    <row r="30" spans="1:9" ht="24.95" customHeight="1">
      <c r="A30" s="878"/>
      <c r="B30" s="883"/>
      <c r="C30" s="712"/>
      <c r="D30" s="712"/>
      <c r="E30" s="712"/>
      <c r="F30" s="712"/>
      <c r="G30" s="712"/>
      <c r="H30" s="712"/>
      <c r="I30" s="884"/>
    </row>
    <row r="31" spans="1:9" ht="24.95" customHeight="1">
      <c r="A31" s="878"/>
      <c r="B31" s="883"/>
      <c r="C31" s="712"/>
      <c r="D31" s="712"/>
      <c r="E31" s="712"/>
      <c r="F31" s="712"/>
      <c r="G31" s="712"/>
      <c r="H31" s="712"/>
      <c r="I31" s="884"/>
    </row>
    <row r="32" spans="1:9" ht="24.95" customHeight="1">
      <c r="A32" s="879"/>
      <c r="B32" s="885"/>
      <c r="C32" s="886"/>
      <c r="D32" s="886"/>
      <c r="E32" s="886"/>
      <c r="F32" s="886"/>
      <c r="G32" s="886"/>
      <c r="H32" s="886"/>
      <c r="I32" s="887"/>
    </row>
    <row r="33" spans="1:9" ht="24.95" customHeight="1">
      <c r="A33" s="655" t="s">
        <v>689</v>
      </c>
      <c r="B33" s="890" t="s">
        <v>756</v>
      </c>
      <c r="C33" s="891"/>
      <c r="D33" s="891"/>
      <c r="E33" s="891"/>
      <c r="F33" s="891"/>
      <c r="G33" s="891"/>
      <c r="H33" s="891"/>
      <c r="I33" s="892"/>
    </row>
    <row r="34" spans="1:9" ht="24.95" customHeight="1">
      <c r="A34" s="888"/>
      <c r="B34" s="893"/>
      <c r="C34" s="814"/>
      <c r="D34" s="814"/>
      <c r="E34" s="814"/>
      <c r="F34" s="814"/>
      <c r="G34" s="814"/>
      <c r="H34" s="814"/>
      <c r="I34" s="815"/>
    </row>
    <row r="35" spans="1:9" ht="24.95" customHeight="1" thickBot="1">
      <c r="A35" s="889"/>
      <c r="B35" s="894"/>
      <c r="C35" s="817"/>
      <c r="D35" s="817"/>
      <c r="E35" s="817"/>
      <c r="F35" s="817"/>
      <c r="G35" s="817"/>
      <c r="H35" s="817"/>
      <c r="I35" s="818"/>
    </row>
  </sheetData>
  <protectedRanges>
    <protectedRange sqref="D3:I3 B29 B16:B18 C15 C19:C28 C30:C34 D4 G4 B8:B14 H8 D9:I34 H5:H6" name="국제학술회의 참가경비"/>
  </protectedRanges>
  <mergeCells count="40">
    <mergeCell ref="A29:A32"/>
    <mergeCell ref="B29:I32"/>
    <mergeCell ref="A33:A35"/>
    <mergeCell ref="B33:I35"/>
    <mergeCell ref="B16:I16"/>
    <mergeCell ref="B17:I28"/>
    <mergeCell ref="A9:A28"/>
    <mergeCell ref="B14:D14"/>
    <mergeCell ref="E14:I14"/>
    <mergeCell ref="B15:D15"/>
    <mergeCell ref="E15:I15"/>
    <mergeCell ref="E12:I12"/>
    <mergeCell ref="B13:D13"/>
    <mergeCell ref="E13:I13"/>
    <mergeCell ref="B12:D12"/>
    <mergeCell ref="B10:D10"/>
    <mergeCell ref="A7:A8"/>
    <mergeCell ref="B7:D7"/>
    <mergeCell ref="E7:F7"/>
    <mergeCell ref="H7:I7"/>
    <mergeCell ref="E11:I11"/>
    <mergeCell ref="H8:I8"/>
    <mergeCell ref="B11:D11"/>
    <mergeCell ref="B8:D8"/>
    <mergeCell ref="E8:F8"/>
    <mergeCell ref="B9:I9"/>
    <mergeCell ref="E10:I10"/>
    <mergeCell ref="B1:I1"/>
    <mergeCell ref="B2:I2"/>
    <mergeCell ref="A3:A6"/>
    <mergeCell ref="B3:C3"/>
    <mergeCell ref="D3:I3"/>
    <mergeCell ref="B4:C4"/>
    <mergeCell ref="D4:E4"/>
    <mergeCell ref="G4:I4"/>
    <mergeCell ref="B5:C5"/>
    <mergeCell ref="H5:I5"/>
    <mergeCell ref="B6:C6"/>
    <mergeCell ref="E6:F6"/>
    <mergeCell ref="H6:I6"/>
  </mergeCells>
  <phoneticPr fontId="1" type="noConversion"/>
  <dataValidations count="1">
    <dataValidation allowBlank="1" showInputMessage="1" showErrorMessage="1" prompt="입력방법 yy-m-dd" sqref="H5:I5 G4:I4 D4 E4:E5"/>
  </dataValidations>
  <pageMargins left="0.7" right="0.7" top="0.75" bottom="0.75" header="0.3" footer="0.3"/>
  <pageSetup paperSize="9" scale="82" fitToWidth="0"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L40"/>
  <sheetViews>
    <sheetView view="pageBreakPreview" zoomScaleNormal="100" zoomScaleSheetLayoutView="100" workbookViewId="0">
      <pane ySplit="1" topLeftCell="A2" activePane="bottomLeft" state="frozen"/>
      <selection pane="bottomLeft" activeCell="B10" sqref="B10:E10"/>
    </sheetView>
  </sheetViews>
  <sheetFormatPr defaultRowHeight="16.5"/>
  <cols>
    <col min="1" max="1" width="11.625" customWidth="1"/>
    <col min="2" max="2" width="11.375" customWidth="1"/>
    <col min="3" max="3" width="10.375" customWidth="1"/>
    <col min="4" max="4" width="16.875" customWidth="1"/>
    <col min="5" max="5" width="23.625" customWidth="1"/>
    <col min="6" max="6" width="7.75" customWidth="1"/>
    <col min="7" max="8" width="5.625" customWidth="1"/>
    <col min="9" max="9" width="16.25" customWidth="1"/>
    <col min="10" max="11" width="17.875" customWidth="1"/>
    <col min="12" max="12" width="25.625" customWidth="1"/>
  </cols>
  <sheetData>
    <row r="1" spans="1:12" s="57" customFormat="1" ht="31.5" customHeight="1" thickTop="1" thickBot="1">
      <c r="A1" s="925" t="s">
        <v>1005</v>
      </c>
      <c r="B1" s="926"/>
      <c r="C1" s="926"/>
      <c r="D1" s="926"/>
      <c r="E1" s="926"/>
      <c r="F1" s="927"/>
    </row>
    <row r="2" spans="1:12" ht="11.25" customHeight="1" thickTop="1">
      <c r="A2" s="51"/>
    </row>
    <row r="3" spans="1:12" s="58" customFormat="1" ht="16.5" customHeight="1">
      <c r="A3" s="928" t="s">
        <v>1007</v>
      </c>
      <c r="B3" s="929"/>
      <c r="C3" s="929"/>
      <c r="D3" s="929"/>
      <c r="E3" s="929"/>
      <c r="F3" s="929"/>
    </row>
    <row r="4" spans="1:12" s="56" customFormat="1" ht="16.5" customHeight="1">
      <c r="A4" s="930" t="s">
        <v>1006</v>
      </c>
      <c r="B4" s="929"/>
      <c r="C4" s="929"/>
      <c r="D4" s="929"/>
      <c r="E4" s="929"/>
      <c r="F4" s="929"/>
    </row>
    <row r="5" spans="1:12" ht="11.25" customHeight="1">
      <c r="A5" s="51"/>
      <c r="B5" s="399"/>
      <c r="C5" s="399"/>
      <c r="D5" s="399"/>
      <c r="E5" s="399"/>
      <c r="F5" s="399"/>
    </row>
    <row r="6" spans="1:12" s="55" customFormat="1" ht="21" thickBot="1">
      <c r="A6" s="54" t="s">
        <v>421</v>
      </c>
    </row>
    <row r="7" spans="1:12" ht="21.75" customHeight="1">
      <c r="A7" s="519" t="s">
        <v>371</v>
      </c>
      <c r="B7" s="936" t="s">
        <v>403</v>
      </c>
      <c r="C7" s="937"/>
      <c r="D7" s="937"/>
      <c r="E7" s="937"/>
      <c r="F7" s="520" t="s">
        <v>869</v>
      </c>
    </row>
    <row r="8" spans="1:12" ht="24">
      <c r="A8" s="521" t="s">
        <v>372</v>
      </c>
      <c r="B8" s="938" t="s">
        <v>373</v>
      </c>
      <c r="C8" s="939"/>
      <c r="D8" s="939"/>
      <c r="E8" s="939"/>
      <c r="F8" s="522" t="s">
        <v>870</v>
      </c>
    </row>
    <row r="9" spans="1:12" ht="27.75" customHeight="1">
      <c r="A9" s="931" t="s">
        <v>374</v>
      </c>
      <c r="B9" s="932" t="s">
        <v>758</v>
      </c>
      <c r="C9" s="933"/>
      <c r="D9" s="933"/>
      <c r="E9" s="933"/>
      <c r="F9" s="934" t="s">
        <v>871</v>
      </c>
    </row>
    <row r="10" spans="1:12" ht="17.25" customHeight="1">
      <c r="A10" s="931"/>
      <c r="B10" s="946" t="s">
        <v>867</v>
      </c>
      <c r="C10" s="947"/>
      <c r="D10" s="947"/>
      <c r="E10" s="947"/>
      <c r="F10" s="935"/>
    </row>
    <row r="11" spans="1:12" ht="21" customHeight="1">
      <c r="A11" s="940" t="s">
        <v>375</v>
      </c>
      <c r="B11" s="942" t="s">
        <v>866</v>
      </c>
      <c r="C11" s="943"/>
      <c r="D11" s="943"/>
      <c r="E11" s="943"/>
      <c r="F11" s="944" t="s">
        <v>872</v>
      </c>
    </row>
    <row r="12" spans="1:12" ht="21" customHeight="1" thickBot="1">
      <c r="A12" s="941"/>
      <c r="B12" s="948" t="s">
        <v>868</v>
      </c>
      <c r="C12" s="949"/>
      <c r="D12" s="949"/>
      <c r="E12" s="949"/>
      <c r="F12" s="945"/>
    </row>
    <row r="13" spans="1:12" ht="16.5" customHeight="1">
      <c r="A13" s="51"/>
      <c r="B13" s="399"/>
      <c r="C13" s="399"/>
      <c r="D13" s="399"/>
      <c r="E13" s="399"/>
      <c r="F13" s="399"/>
    </row>
    <row r="14" spans="1:12" ht="22.5" customHeight="1">
      <c r="A14" s="54" t="s">
        <v>422</v>
      </c>
    </row>
    <row r="15" spans="1:12" ht="8.25" customHeight="1"/>
    <row r="16" spans="1:12" ht="18.75" customHeight="1">
      <c r="A16" s="955" t="s">
        <v>423</v>
      </c>
      <c r="B16" s="955"/>
      <c r="C16" s="955"/>
      <c r="D16" s="955"/>
      <c r="E16" s="955"/>
      <c r="F16" s="955"/>
      <c r="H16" s="950" t="s">
        <v>424</v>
      </c>
      <c r="I16" s="950"/>
      <c r="J16" s="950"/>
      <c r="K16" s="950"/>
      <c r="L16" s="950"/>
    </row>
    <row r="17" spans="1:12" ht="17.25" customHeight="1" thickBot="1">
      <c r="A17" s="956" t="s">
        <v>376</v>
      </c>
      <c r="B17" s="956"/>
      <c r="C17" s="956"/>
      <c r="D17" s="956"/>
      <c r="E17" s="956"/>
      <c r="F17" s="956"/>
      <c r="H17" s="402"/>
      <c r="I17" s="402"/>
      <c r="J17" s="402"/>
      <c r="K17" s="402"/>
      <c r="L17" s="402"/>
    </row>
    <row r="18" spans="1:12" ht="21.75" customHeight="1">
      <c r="A18" s="957" t="s">
        <v>363</v>
      </c>
      <c r="B18" s="523" t="s">
        <v>377</v>
      </c>
      <c r="C18" s="959" t="s">
        <v>378</v>
      </c>
      <c r="D18" s="959" t="s">
        <v>379</v>
      </c>
      <c r="E18" s="524" t="s">
        <v>380</v>
      </c>
      <c r="F18" s="961" t="s">
        <v>381</v>
      </c>
      <c r="H18" s="951" t="s">
        <v>3</v>
      </c>
      <c r="I18" s="952" t="s">
        <v>7</v>
      </c>
      <c r="J18" s="952" t="s">
        <v>407</v>
      </c>
      <c r="K18" s="952" t="s">
        <v>408</v>
      </c>
      <c r="L18" s="965" t="s">
        <v>409</v>
      </c>
    </row>
    <row r="19" spans="1:12" ht="17.25" customHeight="1">
      <c r="A19" s="958"/>
      <c r="B19" s="437" t="s">
        <v>3</v>
      </c>
      <c r="C19" s="960"/>
      <c r="D19" s="960"/>
      <c r="E19" s="185" t="s">
        <v>382</v>
      </c>
      <c r="F19" s="962"/>
      <c r="H19" s="767"/>
      <c r="I19" s="953"/>
      <c r="J19" s="953"/>
      <c r="K19" s="953"/>
      <c r="L19" s="920"/>
    </row>
    <row r="20" spans="1:12">
      <c r="A20" s="954" t="s">
        <v>383</v>
      </c>
      <c r="B20" s="436" t="s">
        <v>6</v>
      </c>
      <c r="C20" s="52">
        <v>70</v>
      </c>
      <c r="D20" s="436" t="s">
        <v>384</v>
      </c>
      <c r="E20" s="53">
        <v>400</v>
      </c>
      <c r="F20" s="525">
        <v>200</v>
      </c>
      <c r="H20" s="916" t="s">
        <v>6</v>
      </c>
      <c r="I20" s="922" t="s">
        <v>419</v>
      </c>
      <c r="J20" s="922" t="s">
        <v>410</v>
      </c>
      <c r="K20" s="922" t="s">
        <v>411</v>
      </c>
      <c r="L20" s="918" t="s">
        <v>412</v>
      </c>
    </row>
    <row r="21" spans="1:12">
      <c r="A21" s="954"/>
      <c r="B21" s="436" t="s">
        <v>32</v>
      </c>
      <c r="C21" s="52">
        <v>70</v>
      </c>
      <c r="D21" s="436" t="s">
        <v>385</v>
      </c>
      <c r="E21" s="53">
        <v>360</v>
      </c>
      <c r="F21" s="525">
        <v>150</v>
      </c>
      <c r="H21" s="766"/>
      <c r="I21" s="923"/>
      <c r="J21" s="923"/>
      <c r="K21" s="923"/>
      <c r="L21" s="919"/>
    </row>
    <row r="22" spans="1:12">
      <c r="A22" s="954"/>
      <c r="B22" s="436" t="s">
        <v>72</v>
      </c>
      <c r="C22" s="52">
        <v>70</v>
      </c>
      <c r="D22" s="436" t="s">
        <v>386</v>
      </c>
      <c r="E22" s="53">
        <v>200</v>
      </c>
      <c r="F22" s="525">
        <v>120</v>
      </c>
      <c r="H22" s="766"/>
      <c r="I22" s="923"/>
      <c r="J22" s="923"/>
      <c r="K22" s="923"/>
      <c r="L22" s="919"/>
    </row>
    <row r="23" spans="1:12">
      <c r="A23" s="954"/>
      <c r="B23" s="436" t="s">
        <v>128</v>
      </c>
      <c r="C23" s="52">
        <v>70</v>
      </c>
      <c r="D23" s="436" t="s">
        <v>387</v>
      </c>
      <c r="E23" s="53">
        <v>160</v>
      </c>
      <c r="F23" s="525">
        <v>100</v>
      </c>
      <c r="H23" s="767"/>
      <c r="I23" s="953"/>
      <c r="J23" s="953"/>
      <c r="K23" s="953"/>
      <c r="L23" s="920"/>
    </row>
    <row r="24" spans="1:12">
      <c r="A24" s="954" t="s">
        <v>406</v>
      </c>
      <c r="B24" s="436" t="s">
        <v>6</v>
      </c>
      <c r="C24" s="52">
        <v>60</v>
      </c>
      <c r="D24" s="436" t="s">
        <v>388</v>
      </c>
      <c r="E24" s="53">
        <v>240</v>
      </c>
      <c r="F24" s="525">
        <v>160</v>
      </c>
      <c r="H24" s="916" t="s">
        <v>32</v>
      </c>
      <c r="I24" s="922" t="s">
        <v>873</v>
      </c>
      <c r="J24" s="922" t="s">
        <v>875</v>
      </c>
      <c r="K24" s="922" t="s">
        <v>413</v>
      </c>
      <c r="L24" s="918" t="s">
        <v>414</v>
      </c>
    </row>
    <row r="25" spans="1:12">
      <c r="A25" s="954"/>
      <c r="B25" s="436" t="s">
        <v>32</v>
      </c>
      <c r="C25" s="52">
        <v>60</v>
      </c>
      <c r="D25" s="436" t="s">
        <v>389</v>
      </c>
      <c r="E25" s="53">
        <v>192</v>
      </c>
      <c r="F25" s="525">
        <v>120</v>
      </c>
      <c r="H25" s="766"/>
      <c r="I25" s="923"/>
      <c r="J25" s="923"/>
      <c r="K25" s="923"/>
      <c r="L25" s="919"/>
    </row>
    <row r="26" spans="1:12">
      <c r="A26" s="954"/>
      <c r="B26" s="436" t="s">
        <v>72</v>
      </c>
      <c r="C26" s="52">
        <v>60</v>
      </c>
      <c r="D26" s="436" t="s">
        <v>390</v>
      </c>
      <c r="E26" s="53">
        <v>144</v>
      </c>
      <c r="F26" s="525">
        <v>90</v>
      </c>
      <c r="H26" s="766"/>
      <c r="I26" s="923"/>
      <c r="J26" s="923"/>
      <c r="K26" s="923"/>
      <c r="L26" s="919"/>
    </row>
    <row r="27" spans="1:12">
      <c r="A27" s="954"/>
      <c r="B27" s="436" t="s">
        <v>128</v>
      </c>
      <c r="C27" s="52">
        <v>60</v>
      </c>
      <c r="D27" s="436" t="s">
        <v>391</v>
      </c>
      <c r="E27" s="53">
        <v>104</v>
      </c>
      <c r="F27" s="525">
        <v>80</v>
      </c>
      <c r="H27" s="766"/>
      <c r="I27" s="923"/>
      <c r="J27" s="923"/>
      <c r="K27" s="923"/>
      <c r="L27" s="919"/>
    </row>
    <row r="28" spans="1:12">
      <c r="A28" s="966" t="s">
        <v>405</v>
      </c>
      <c r="B28" s="526" t="s">
        <v>6</v>
      </c>
      <c r="C28" s="527">
        <v>50</v>
      </c>
      <c r="D28" s="526" t="s">
        <v>392</v>
      </c>
      <c r="E28" s="528">
        <v>184</v>
      </c>
      <c r="F28" s="529">
        <v>140</v>
      </c>
      <c r="H28" s="767"/>
      <c r="I28" s="953"/>
      <c r="J28" s="953"/>
      <c r="K28" s="953"/>
      <c r="L28" s="920"/>
    </row>
    <row r="29" spans="1:12">
      <c r="A29" s="966"/>
      <c r="B29" s="526" t="s">
        <v>32</v>
      </c>
      <c r="C29" s="527">
        <v>50</v>
      </c>
      <c r="D29" s="526" t="s">
        <v>393</v>
      </c>
      <c r="E29" s="528">
        <v>152</v>
      </c>
      <c r="F29" s="529">
        <v>100</v>
      </c>
      <c r="H29" s="916" t="s">
        <v>72</v>
      </c>
      <c r="I29" s="922" t="s">
        <v>876</v>
      </c>
      <c r="J29" s="922" t="s">
        <v>877</v>
      </c>
      <c r="K29" s="922" t="s">
        <v>415</v>
      </c>
      <c r="L29" s="918" t="s">
        <v>416</v>
      </c>
    </row>
    <row r="30" spans="1:12">
      <c r="A30" s="966"/>
      <c r="B30" s="526" t="s">
        <v>72</v>
      </c>
      <c r="C30" s="527">
        <v>50</v>
      </c>
      <c r="D30" s="526" t="s">
        <v>394</v>
      </c>
      <c r="E30" s="528">
        <v>120</v>
      </c>
      <c r="F30" s="529">
        <v>80</v>
      </c>
      <c r="H30" s="766"/>
      <c r="I30" s="923"/>
      <c r="J30" s="923"/>
      <c r="K30" s="923"/>
      <c r="L30" s="919"/>
    </row>
    <row r="31" spans="1:12">
      <c r="A31" s="966"/>
      <c r="B31" s="526" t="s">
        <v>128</v>
      </c>
      <c r="C31" s="527">
        <v>50</v>
      </c>
      <c r="D31" s="526" t="s">
        <v>395</v>
      </c>
      <c r="E31" s="528">
        <v>88</v>
      </c>
      <c r="F31" s="529">
        <v>70</v>
      </c>
      <c r="H31" s="766"/>
      <c r="I31" s="923"/>
      <c r="J31" s="923"/>
      <c r="K31" s="923"/>
      <c r="L31" s="919"/>
    </row>
    <row r="32" spans="1:12">
      <c r="A32" s="967" t="s">
        <v>404</v>
      </c>
      <c r="B32" s="530" t="s">
        <v>6</v>
      </c>
      <c r="C32" s="531">
        <v>40</v>
      </c>
      <c r="D32" s="530" t="s">
        <v>387</v>
      </c>
      <c r="E32" s="532">
        <v>160</v>
      </c>
      <c r="F32" s="533">
        <v>110</v>
      </c>
      <c r="H32" s="766"/>
      <c r="I32" s="923"/>
      <c r="J32" s="923"/>
      <c r="K32" s="923"/>
      <c r="L32" s="919"/>
    </row>
    <row r="33" spans="1:12">
      <c r="A33" s="967"/>
      <c r="B33" s="530" t="s">
        <v>32</v>
      </c>
      <c r="C33" s="531">
        <v>40</v>
      </c>
      <c r="D33" s="530" t="s">
        <v>396</v>
      </c>
      <c r="E33" s="532">
        <v>136</v>
      </c>
      <c r="F33" s="533">
        <v>90</v>
      </c>
      <c r="H33" s="766"/>
      <c r="I33" s="923"/>
      <c r="J33" s="923"/>
      <c r="K33" s="923"/>
      <c r="L33" s="919"/>
    </row>
    <row r="34" spans="1:12">
      <c r="A34" s="967"/>
      <c r="B34" s="530" t="s">
        <v>72</v>
      </c>
      <c r="C34" s="531">
        <v>40</v>
      </c>
      <c r="D34" s="530" t="s">
        <v>397</v>
      </c>
      <c r="E34" s="532">
        <v>96</v>
      </c>
      <c r="F34" s="533">
        <v>70</v>
      </c>
      <c r="H34" s="766"/>
      <c r="I34" s="923"/>
      <c r="J34" s="923"/>
      <c r="K34" s="923"/>
      <c r="L34" s="919"/>
    </row>
    <row r="35" spans="1:12">
      <c r="A35" s="967"/>
      <c r="B35" s="530" t="s">
        <v>128</v>
      </c>
      <c r="C35" s="531">
        <v>40</v>
      </c>
      <c r="D35" s="530" t="s">
        <v>398</v>
      </c>
      <c r="E35" s="532">
        <v>80</v>
      </c>
      <c r="F35" s="533">
        <v>60</v>
      </c>
      <c r="H35" s="767"/>
      <c r="I35" s="953"/>
      <c r="J35" s="953"/>
      <c r="K35" s="953"/>
      <c r="L35" s="920"/>
    </row>
    <row r="36" spans="1:12">
      <c r="A36" s="968" t="s">
        <v>402</v>
      </c>
      <c r="B36" s="534" t="s">
        <v>6</v>
      </c>
      <c r="C36" s="535">
        <v>40</v>
      </c>
      <c r="D36" s="534" t="s">
        <v>399</v>
      </c>
      <c r="E36" s="536">
        <v>128</v>
      </c>
      <c r="F36" s="537">
        <v>90</v>
      </c>
      <c r="H36" s="916" t="s">
        <v>128</v>
      </c>
      <c r="I36" s="922" t="s">
        <v>874</v>
      </c>
      <c r="J36" s="922" t="s">
        <v>417</v>
      </c>
      <c r="K36" s="922" t="s">
        <v>418</v>
      </c>
      <c r="L36" s="918" t="s">
        <v>878</v>
      </c>
    </row>
    <row r="37" spans="1:12">
      <c r="A37" s="969"/>
      <c r="B37" s="534" t="s">
        <v>32</v>
      </c>
      <c r="C37" s="535">
        <v>40</v>
      </c>
      <c r="D37" s="534" t="s">
        <v>400</v>
      </c>
      <c r="E37" s="536">
        <v>112</v>
      </c>
      <c r="F37" s="537">
        <v>70</v>
      </c>
      <c r="H37" s="766"/>
      <c r="I37" s="923"/>
      <c r="J37" s="923"/>
      <c r="K37" s="923"/>
      <c r="L37" s="919"/>
    </row>
    <row r="38" spans="1:12">
      <c r="A38" s="969"/>
      <c r="B38" s="534" t="s">
        <v>72</v>
      </c>
      <c r="C38" s="535">
        <v>40</v>
      </c>
      <c r="D38" s="534" t="s">
        <v>398</v>
      </c>
      <c r="E38" s="536">
        <v>80</v>
      </c>
      <c r="F38" s="537">
        <v>60</v>
      </c>
      <c r="H38" s="766"/>
      <c r="I38" s="923"/>
      <c r="J38" s="923"/>
      <c r="K38" s="923"/>
      <c r="L38" s="919"/>
    </row>
    <row r="39" spans="1:12" ht="17.25" thickBot="1">
      <c r="A39" s="970"/>
      <c r="B39" s="538" t="s">
        <v>128</v>
      </c>
      <c r="C39" s="539">
        <v>40</v>
      </c>
      <c r="D39" s="538" t="s">
        <v>401</v>
      </c>
      <c r="E39" s="540">
        <v>72</v>
      </c>
      <c r="F39" s="541">
        <v>50</v>
      </c>
      <c r="H39" s="917"/>
      <c r="I39" s="924"/>
      <c r="J39" s="924"/>
      <c r="K39" s="924"/>
      <c r="L39" s="921"/>
    </row>
    <row r="40" spans="1:12">
      <c r="H40" s="963" t="s">
        <v>420</v>
      </c>
      <c r="I40" s="964"/>
      <c r="J40" s="964"/>
      <c r="K40" s="964"/>
      <c r="L40" s="964"/>
    </row>
  </sheetData>
  <mergeCells count="51">
    <mergeCell ref="H40:L40"/>
    <mergeCell ref="K18:K19"/>
    <mergeCell ref="L18:L19"/>
    <mergeCell ref="A28:A31"/>
    <mergeCell ref="A32:A35"/>
    <mergeCell ref="A36:A39"/>
    <mergeCell ref="H20:H23"/>
    <mergeCell ref="K24:K28"/>
    <mergeCell ref="J24:J28"/>
    <mergeCell ref="I24:I28"/>
    <mergeCell ref="H24:H28"/>
    <mergeCell ref="L29:L35"/>
    <mergeCell ref="K29:K35"/>
    <mergeCell ref="J29:J35"/>
    <mergeCell ref="I29:I35"/>
    <mergeCell ref="H29:H35"/>
    <mergeCell ref="H16:L16"/>
    <mergeCell ref="H18:H19"/>
    <mergeCell ref="I18:I19"/>
    <mergeCell ref="J18:J19"/>
    <mergeCell ref="A24:A27"/>
    <mergeCell ref="A16:F16"/>
    <mergeCell ref="A17:F17"/>
    <mergeCell ref="A18:A19"/>
    <mergeCell ref="C18:C19"/>
    <mergeCell ref="D18:D19"/>
    <mergeCell ref="F18:F19"/>
    <mergeCell ref="A20:A23"/>
    <mergeCell ref="L20:L23"/>
    <mergeCell ref="K20:K23"/>
    <mergeCell ref="J20:J23"/>
    <mergeCell ref="I20:I23"/>
    <mergeCell ref="A11:A12"/>
    <mergeCell ref="B11:E11"/>
    <mergeCell ref="F11:F12"/>
    <mergeCell ref="B10:E10"/>
    <mergeCell ref="B12:E12"/>
    <mergeCell ref="A1:F1"/>
    <mergeCell ref="A3:F3"/>
    <mergeCell ref="A4:F4"/>
    <mergeCell ref="A9:A10"/>
    <mergeCell ref="B9:E9"/>
    <mergeCell ref="F9:F10"/>
    <mergeCell ref="B7:E7"/>
    <mergeCell ref="B8:E8"/>
    <mergeCell ref="H36:H39"/>
    <mergeCell ref="L24:L28"/>
    <mergeCell ref="L36:L39"/>
    <mergeCell ref="K36:K39"/>
    <mergeCell ref="J36:J39"/>
    <mergeCell ref="I36:I39"/>
  </mergeCells>
  <phoneticPr fontId="1" type="noConversion"/>
  <pageMargins left="0.7" right="0.7" top="0.75" bottom="0.75" header="0.3" footer="0.3"/>
  <pageSetup paperSize="9" scale="47"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H48"/>
  <sheetViews>
    <sheetView view="pageBreakPreview" zoomScaleNormal="100" zoomScaleSheetLayoutView="100" workbookViewId="0">
      <pane ySplit="6" topLeftCell="A7" activePane="bottomLeft" state="frozen"/>
      <selection pane="bottomLeft" activeCell="D5" sqref="D5:E6"/>
    </sheetView>
  </sheetViews>
  <sheetFormatPr defaultRowHeight="16.5"/>
  <cols>
    <col min="1" max="1" width="12.125" customWidth="1"/>
    <col min="4" max="4" width="12.875" customWidth="1"/>
    <col min="5" max="5" width="2.875" bestFit="1" customWidth="1"/>
    <col min="7" max="7" width="11.125" customWidth="1"/>
    <col min="8" max="8" width="13.25" customWidth="1"/>
  </cols>
  <sheetData>
    <row r="1" spans="1:8" s="57" customFormat="1" ht="31.5" customHeight="1">
      <c r="A1" s="782" t="s">
        <v>773</v>
      </c>
      <c r="B1" s="781"/>
      <c r="C1" s="781"/>
      <c r="D1" s="781"/>
      <c r="E1" s="781"/>
      <c r="F1" s="781"/>
      <c r="G1" s="781"/>
      <c r="H1" s="781"/>
    </row>
    <row r="2" spans="1:8" ht="19.5" thickBot="1">
      <c r="A2" s="134"/>
      <c r="B2" s="853"/>
      <c r="C2" s="853"/>
      <c r="D2" s="853"/>
      <c r="E2" s="853"/>
      <c r="F2" s="853"/>
      <c r="G2" s="853"/>
      <c r="H2" s="853"/>
    </row>
    <row r="3" spans="1:8" s="58" customFormat="1" ht="16.5" customHeight="1">
      <c r="A3" s="1039" t="s">
        <v>757</v>
      </c>
      <c r="B3" s="1020" t="s">
        <v>173</v>
      </c>
      <c r="C3" s="1021"/>
      <c r="D3" s="1021" t="s">
        <v>678</v>
      </c>
      <c r="E3" s="1024"/>
      <c r="F3" s="1021" t="s">
        <v>175</v>
      </c>
      <c r="G3" s="1024"/>
      <c r="H3" s="1025" t="s">
        <v>235</v>
      </c>
    </row>
    <row r="4" spans="1:8" s="56" customFormat="1" ht="16.5" customHeight="1">
      <c r="A4" s="766"/>
      <c r="B4" s="1022"/>
      <c r="C4" s="1023"/>
      <c r="D4" s="1023"/>
      <c r="E4" s="1023"/>
      <c r="F4" s="1023"/>
      <c r="G4" s="1023"/>
      <c r="H4" s="1026"/>
    </row>
    <row r="5" spans="1:8" s="56" customFormat="1" ht="16.5" customHeight="1">
      <c r="A5" s="766"/>
      <c r="B5" s="1027" t="s">
        <v>772</v>
      </c>
      <c r="C5" s="1028"/>
      <c r="D5" s="1031"/>
      <c r="E5" s="1032"/>
      <c r="F5" s="1034"/>
      <c r="G5" s="1035"/>
      <c r="H5" s="1037"/>
    </row>
    <row r="6" spans="1:8" ht="15.75" customHeight="1">
      <c r="A6" s="767"/>
      <c r="B6" s="1029"/>
      <c r="C6" s="1030"/>
      <c r="D6" s="1033"/>
      <c r="E6" s="1033"/>
      <c r="F6" s="1036"/>
      <c r="G6" s="1036"/>
      <c r="H6" s="1038"/>
    </row>
    <row r="7" spans="1:8" s="55" customFormat="1" ht="20.25">
      <c r="A7" s="975" t="s">
        <v>759</v>
      </c>
      <c r="B7" s="978" t="s">
        <v>760</v>
      </c>
      <c r="C7" s="980"/>
      <c r="D7" s="981"/>
      <c r="E7" s="981"/>
      <c r="F7" s="981"/>
      <c r="G7" s="981"/>
      <c r="H7" s="982"/>
    </row>
    <row r="8" spans="1:8" ht="21.75" customHeight="1">
      <c r="A8" s="766"/>
      <c r="B8" s="979"/>
      <c r="C8" s="983"/>
      <c r="D8" s="984"/>
      <c r="E8" s="984"/>
      <c r="F8" s="984"/>
      <c r="G8" s="984"/>
      <c r="H8" s="903"/>
    </row>
    <row r="9" spans="1:8" ht="25.5" customHeight="1">
      <c r="A9" s="766"/>
      <c r="B9" s="672"/>
      <c r="C9" s="985"/>
      <c r="D9" s="986"/>
      <c r="E9" s="986"/>
      <c r="F9" s="986"/>
      <c r="G9" s="986"/>
      <c r="H9" s="987"/>
    </row>
    <row r="10" spans="1:8" ht="27.75" customHeight="1">
      <c r="A10" s="766"/>
      <c r="B10" s="995" t="s">
        <v>284</v>
      </c>
      <c r="C10" s="996" t="s">
        <v>319</v>
      </c>
      <c r="D10" s="997"/>
      <c r="E10" s="999" t="s">
        <v>1</v>
      </c>
      <c r="F10" s="996" t="s">
        <v>321</v>
      </c>
      <c r="G10" s="997"/>
      <c r="H10" s="1004" t="s">
        <v>762</v>
      </c>
    </row>
    <row r="11" spans="1:8" ht="17.25" customHeight="1">
      <c r="A11" s="766"/>
      <c r="B11" s="672"/>
      <c r="C11" s="674"/>
      <c r="D11" s="998"/>
      <c r="E11" s="998"/>
      <c r="F11" s="674"/>
      <c r="G11" s="998"/>
      <c r="H11" s="737"/>
    </row>
    <row r="12" spans="1:8" ht="21" customHeight="1">
      <c r="A12" s="766"/>
      <c r="B12" s="995" t="s">
        <v>761</v>
      </c>
      <c r="C12" s="976" t="s">
        <v>320</v>
      </c>
      <c r="D12" s="1011"/>
      <c r="E12" s="1012"/>
      <c r="F12" s="976" t="s">
        <v>286</v>
      </c>
      <c r="G12" s="1011"/>
      <c r="H12" s="1015"/>
    </row>
    <row r="13" spans="1:8" ht="21" customHeight="1">
      <c r="A13" s="767"/>
      <c r="B13" s="974"/>
      <c r="C13" s="977"/>
      <c r="D13" s="1013"/>
      <c r="E13" s="1014"/>
      <c r="F13" s="977"/>
      <c r="G13" s="1013"/>
      <c r="H13" s="1016"/>
    </row>
    <row r="14" spans="1:8" ht="16.5" customHeight="1">
      <c r="A14" s="975" t="s">
        <v>774</v>
      </c>
      <c r="B14" s="988" t="s">
        <v>767</v>
      </c>
      <c r="C14" s="1000" t="s">
        <v>763</v>
      </c>
      <c r="D14" s="1001"/>
      <c r="E14" s="1002"/>
      <c r="F14" s="1000" t="s">
        <v>764</v>
      </c>
      <c r="G14" s="1001"/>
      <c r="H14" s="1003"/>
    </row>
    <row r="15" spans="1:8" ht="22.5" customHeight="1">
      <c r="A15" s="766"/>
      <c r="B15" s="979"/>
      <c r="C15" s="985"/>
      <c r="D15" s="986"/>
      <c r="E15" s="991"/>
      <c r="F15" s="985"/>
      <c r="G15" s="986"/>
      <c r="H15" s="987"/>
    </row>
    <row r="16" spans="1:8" ht="12" customHeight="1">
      <c r="A16" s="766"/>
      <c r="B16" s="979"/>
      <c r="C16" s="989"/>
      <c r="D16" s="899"/>
      <c r="E16" s="990"/>
      <c r="F16" s="989"/>
      <c r="G16" s="899"/>
      <c r="H16" s="900"/>
    </row>
    <row r="17" spans="1:8" ht="18.75" customHeight="1">
      <c r="A17" s="766"/>
      <c r="B17" s="672"/>
      <c r="C17" s="985"/>
      <c r="D17" s="986"/>
      <c r="E17" s="991"/>
      <c r="F17" s="985"/>
      <c r="G17" s="986"/>
      <c r="H17" s="987"/>
    </row>
    <row r="18" spans="1:8" ht="17.25" customHeight="1">
      <c r="A18" s="766"/>
      <c r="B18" s="973" t="s">
        <v>765</v>
      </c>
      <c r="C18" s="989" t="s">
        <v>769</v>
      </c>
      <c r="D18" s="899"/>
      <c r="E18" s="990"/>
      <c r="F18" s="989" t="s">
        <v>770</v>
      </c>
      <c r="G18" s="899"/>
      <c r="H18" s="900"/>
    </row>
    <row r="19" spans="1:8" ht="21.75" customHeight="1">
      <c r="A19" s="767"/>
      <c r="B19" s="974"/>
      <c r="C19" s="971" t="s">
        <v>775</v>
      </c>
      <c r="D19" s="905"/>
      <c r="E19" s="972"/>
      <c r="F19" s="971" t="s">
        <v>776</v>
      </c>
      <c r="G19" s="905"/>
      <c r="H19" s="906"/>
    </row>
    <row r="20" spans="1:8" ht="17.25" customHeight="1">
      <c r="A20" s="1005"/>
      <c r="B20" s="1006"/>
      <c r="C20" s="1006"/>
      <c r="D20" s="1006"/>
      <c r="E20" s="1006"/>
      <c r="F20" s="1006"/>
      <c r="G20" s="1006"/>
      <c r="H20" s="1007"/>
    </row>
    <row r="21" spans="1:8">
      <c r="A21" s="268"/>
      <c r="B21" s="257"/>
      <c r="C21" s="257"/>
      <c r="D21" s="257"/>
      <c r="E21" s="257"/>
      <c r="F21" s="257"/>
      <c r="G21" s="257"/>
      <c r="H21" s="258"/>
    </row>
    <row r="22" spans="1:8" ht="17.25" customHeight="1">
      <c r="A22" s="1008" t="s">
        <v>766</v>
      </c>
      <c r="B22" s="1009"/>
      <c r="C22" s="1009"/>
      <c r="D22" s="1009"/>
      <c r="E22" s="1009"/>
      <c r="F22" s="1009"/>
      <c r="G22" s="1009"/>
      <c r="H22" s="1010"/>
    </row>
    <row r="23" spans="1:8" ht="17.25">
      <c r="A23" s="259"/>
      <c r="B23" s="260"/>
      <c r="C23" s="260"/>
      <c r="D23" s="260"/>
      <c r="E23" s="260"/>
      <c r="F23" s="260"/>
      <c r="G23" s="260"/>
      <c r="H23" s="261"/>
    </row>
    <row r="24" spans="1:8" ht="17.25">
      <c r="A24" s="1008"/>
      <c r="B24" s="1009"/>
      <c r="C24" s="1009"/>
      <c r="D24" s="1009"/>
      <c r="E24" s="1009"/>
      <c r="F24" s="1009"/>
      <c r="G24" s="1009"/>
      <c r="H24" s="1010"/>
    </row>
    <row r="25" spans="1:8" ht="16.5" customHeight="1">
      <c r="A25" s="1017">
        <f ca="1">TODAY()</f>
        <v>45030</v>
      </c>
      <c r="B25" s="1018"/>
      <c r="C25" s="1018"/>
      <c r="D25" s="1018"/>
      <c r="E25" s="1018"/>
      <c r="F25" s="1018"/>
      <c r="G25" s="1018"/>
      <c r="H25" s="1019"/>
    </row>
    <row r="26" spans="1:8" ht="16.5" customHeight="1">
      <c r="A26" s="262"/>
      <c r="B26" s="263"/>
      <c r="C26" s="263"/>
      <c r="D26" s="263"/>
      <c r="E26" s="263"/>
      <c r="F26" s="263"/>
      <c r="G26" s="263"/>
      <c r="H26" s="264"/>
    </row>
    <row r="27" spans="1:8" ht="17.25">
      <c r="A27" s="1008"/>
      <c r="B27" s="1009"/>
      <c r="C27" s="1009"/>
      <c r="D27" s="1009"/>
      <c r="E27" s="1009"/>
      <c r="F27" s="1009"/>
      <c r="G27" s="1009"/>
      <c r="H27" s="1010"/>
    </row>
    <row r="28" spans="1:8" ht="26.25">
      <c r="A28" s="992" t="s">
        <v>771</v>
      </c>
      <c r="B28" s="993"/>
      <c r="C28" s="993"/>
      <c r="D28" s="993"/>
      <c r="E28" s="993"/>
      <c r="F28" s="993"/>
      <c r="G28" s="993"/>
      <c r="H28" s="994"/>
    </row>
    <row r="29" spans="1:8" ht="16.5" customHeight="1">
      <c r="A29" s="265"/>
      <c r="B29" s="266"/>
      <c r="C29" s="266"/>
      <c r="D29" s="266"/>
      <c r="E29" s="266"/>
      <c r="F29" s="266"/>
      <c r="G29" s="266"/>
      <c r="H29" s="267"/>
    </row>
    <row r="30" spans="1:8" ht="17.25" customHeight="1" thickBot="1">
      <c r="A30" s="269"/>
      <c r="B30" s="270"/>
      <c r="C30" s="270"/>
      <c r="D30" s="270"/>
      <c r="E30" s="270"/>
      <c r="F30" s="270"/>
      <c r="G30" s="270"/>
      <c r="H30" s="271"/>
    </row>
    <row r="33" ht="16.5" customHeight="1"/>
    <row r="37" ht="16.5" customHeight="1"/>
    <row r="41" ht="21" customHeight="1"/>
    <row r="42" ht="16.5" customHeight="1"/>
    <row r="47" ht="64.5" customHeight="1"/>
    <row r="48" ht="16.5" customHeight="1"/>
  </sheetData>
  <protectedRanges>
    <protectedRange sqref="D17:H18 C7:H8 G10:H11 B14:H16 G12:G13 B5:B6 G5:G6 D19:H30 A20:A30 C19:C30 B17:C18 C9:H9" name="국제학술회의 참가경비_1_1"/>
  </protectedRanges>
  <mergeCells count="43">
    <mergeCell ref="A24:H24"/>
    <mergeCell ref="A25:H25"/>
    <mergeCell ref="A27:H27"/>
    <mergeCell ref="A1:H1"/>
    <mergeCell ref="B2:H2"/>
    <mergeCell ref="B3:C4"/>
    <mergeCell ref="D3:E4"/>
    <mergeCell ref="F3:G4"/>
    <mergeCell ref="H3:H4"/>
    <mergeCell ref="B5:C6"/>
    <mergeCell ref="D5:E6"/>
    <mergeCell ref="F5:G6"/>
    <mergeCell ref="F18:H18"/>
    <mergeCell ref="C18:E18"/>
    <mergeCell ref="H5:H6"/>
    <mergeCell ref="A3:A6"/>
    <mergeCell ref="A28:H28"/>
    <mergeCell ref="B10:B11"/>
    <mergeCell ref="C10:C11"/>
    <mergeCell ref="D10:D11"/>
    <mergeCell ref="E10:E11"/>
    <mergeCell ref="C14:E15"/>
    <mergeCell ref="F14:H15"/>
    <mergeCell ref="F10:F11"/>
    <mergeCell ref="G10:G11"/>
    <mergeCell ref="H10:H11"/>
    <mergeCell ref="B12:B13"/>
    <mergeCell ref="C12:C13"/>
    <mergeCell ref="A20:H20"/>
    <mergeCell ref="A22:H22"/>
    <mergeCell ref="D12:E13"/>
    <mergeCell ref="G12:H13"/>
    <mergeCell ref="B7:B9"/>
    <mergeCell ref="C7:H9"/>
    <mergeCell ref="A7:A13"/>
    <mergeCell ref="B14:B17"/>
    <mergeCell ref="C16:E17"/>
    <mergeCell ref="F16:H17"/>
    <mergeCell ref="C19:E19"/>
    <mergeCell ref="F19:H19"/>
    <mergeCell ref="B18:B19"/>
    <mergeCell ref="A14:A19"/>
    <mergeCell ref="F12:F13"/>
  </mergeCells>
  <phoneticPr fontId="1" type="noConversion"/>
  <dataValidations count="1">
    <dataValidation allowBlank="1" showInputMessage="1" showErrorMessage="1" prompt="입력방법 yy-m-dd" sqref="D10 G10"/>
  </dataValidations>
  <pageMargins left="0.7" right="0.7" top="0.75" bottom="0.75" header="0.3" footer="0.3"/>
  <pageSetup paperSize="9" fitToHeight="0"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29"/>
  <sheetViews>
    <sheetView view="pageBreakPreview" zoomScaleNormal="100" zoomScaleSheetLayoutView="100" workbookViewId="0">
      <pane ySplit="2" topLeftCell="A3" activePane="bottomLeft" state="frozen"/>
      <selection pane="bottomLeft" activeCell="B19" sqref="B19:H19"/>
    </sheetView>
  </sheetViews>
  <sheetFormatPr defaultRowHeight="16.5"/>
  <cols>
    <col min="1" max="1" width="11.875" customWidth="1"/>
    <col min="2" max="2" width="10.375" customWidth="1"/>
    <col min="3" max="3" width="11.875" customWidth="1"/>
    <col min="4" max="4" width="12.125" customWidth="1"/>
    <col min="5" max="5" width="7.625" customWidth="1"/>
    <col min="6" max="6" width="11.75" customWidth="1"/>
    <col min="7" max="7" width="6.75" customWidth="1"/>
    <col min="8" max="8" width="7.75" customWidth="1"/>
  </cols>
  <sheetData>
    <row r="1" spans="1:8" ht="31.5" customHeight="1">
      <c r="A1" s="25" t="s">
        <v>212</v>
      </c>
      <c r="B1" s="780" t="s">
        <v>743</v>
      </c>
      <c r="C1" s="781"/>
      <c r="D1" s="781"/>
      <c r="E1" s="781"/>
      <c r="F1" s="781"/>
      <c r="G1" s="781"/>
      <c r="H1" s="781"/>
    </row>
    <row r="2" spans="1:8" s="36" customFormat="1" ht="19.5" thickBot="1">
      <c r="A2" s="134"/>
      <c r="B2" s="853" t="s">
        <v>542</v>
      </c>
      <c r="C2" s="853"/>
      <c r="D2" s="853"/>
      <c r="E2" s="853"/>
      <c r="F2" s="853"/>
      <c r="G2" s="853"/>
      <c r="H2" s="853"/>
    </row>
    <row r="3" spans="1:8" s="2" customFormat="1" ht="24.95" customHeight="1">
      <c r="A3" s="1042" t="s">
        <v>265</v>
      </c>
      <c r="B3" s="1075" t="s">
        <v>173</v>
      </c>
      <c r="C3" s="1076"/>
      <c r="D3" s="1077" t="s">
        <v>694</v>
      </c>
      <c r="E3" s="1076"/>
      <c r="F3" s="37" t="s">
        <v>175</v>
      </c>
      <c r="G3" s="1070" t="s">
        <v>235</v>
      </c>
      <c r="H3" s="1071"/>
    </row>
    <row r="4" spans="1:8" s="2" customFormat="1" ht="24.95" customHeight="1">
      <c r="A4" s="767"/>
      <c r="B4" s="1078" t="s">
        <v>287</v>
      </c>
      <c r="C4" s="1079"/>
      <c r="D4" s="775"/>
      <c r="E4" s="777"/>
      <c r="F4" s="407"/>
      <c r="G4" s="1068"/>
      <c r="H4" s="1069"/>
    </row>
    <row r="5" spans="1:8" s="2" customFormat="1" ht="24.95" customHeight="1">
      <c r="A5" s="655" t="s">
        <v>742</v>
      </c>
      <c r="B5" s="1051" t="s">
        <v>768</v>
      </c>
      <c r="C5" s="1052"/>
      <c r="D5" s="1052"/>
      <c r="E5" s="1053"/>
      <c r="F5" s="1054" t="s">
        <v>215</v>
      </c>
      <c r="G5" s="1055" t="s">
        <v>269</v>
      </c>
      <c r="H5" s="1056"/>
    </row>
    <row r="6" spans="1:8" s="2" customFormat="1" ht="24.95" customHeight="1">
      <c r="A6" s="767"/>
      <c r="B6" s="904"/>
      <c r="C6" s="905"/>
      <c r="D6" s="905"/>
      <c r="E6" s="972"/>
      <c r="F6" s="977"/>
      <c r="G6" s="1057"/>
      <c r="H6" s="1058"/>
    </row>
    <row r="7" spans="1:8" s="2" customFormat="1" ht="24.95" customHeight="1">
      <c r="A7" s="655" t="s">
        <v>303</v>
      </c>
      <c r="B7" s="1045"/>
      <c r="C7" s="1046"/>
      <c r="D7" s="1046"/>
      <c r="E7" s="1047"/>
      <c r="F7" s="1048" t="s">
        <v>696</v>
      </c>
      <c r="G7" s="1049"/>
      <c r="H7" s="1050"/>
    </row>
    <row r="8" spans="1:8" s="2" customFormat="1" ht="24.95" customHeight="1">
      <c r="A8" s="767"/>
      <c r="B8" s="904"/>
      <c r="C8" s="905"/>
      <c r="D8" s="905"/>
      <c r="E8" s="972"/>
      <c r="F8" s="387" t="s">
        <v>345</v>
      </c>
      <c r="G8" s="1043"/>
      <c r="H8" s="1044"/>
    </row>
    <row r="9" spans="1:8" s="2" customFormat="1" ht="24.95" customHeight="1">
      <c r="A9" s="64" t="s">
        <v>214</v>
      </c>
      <c r="B9" s="668" t="s">
        <v>335</v>
      </c>
      <c r="C9" s="1040"/>
      <c r="D9" s="38"/>
      <c r="E9" s="713" t="s">
        <v>340</v>
      </c>
      <c r="F9" s="1041"/>
      <c r="G9" s="1059"/>
      <c r="H9" s="1060"/>
    </row>
    <row r="10" spans="1:8" s="2" customFormat="1" ht="24.95" customHeight="1">
      <c r="A10" s="768" t="s">
        <v>317</v>
      </c>
      <c r="B10" s="677"/>
      <c r="C10" s="677"/>
      <c r="D10" s="677"/>
      <c r="E10" s="677"/>
      <c r="F10" s="677"/>
      <c r="G10" s="677"/>
      <c r="H10" s="1074"/>
    </row>
    <row r="11" spans="1:8" s="2" customFormat="1" ht="24.95" customHeight="1">
      <c r="A11" s="98" t="s">
        <v>170</v>
      </c>
      <c r="B11" s="863" t="s">
        <v>315</v>
      </c>
      <c r="C11" s="863"/>
      <c r="D11" s="863" t="s">
        <v>316</v>
      </c>
      <c r="E11" s="863"/>
      <c r="F11" s="863"/>
      <c r="G11" s="1072" t="s">
        <v>780</v>
      </c>
      <c r="H11" s="1073"/>
    </row>
    <row r="12" spans="1:8" s="2" customFormat="1" ht="24.95" customHeight="1">
      <c r="A12" s="99" t="s">
        <v>267</v>
      </c>
      <c r="B12" s="1118">
        <v>1200</v>
      </c>
      <c r="C12" s="1119"/>
      <c r="D12" s="1120">
        <f>ROUNDDOWN(B12*$G$12,-1)</f>
        <v>1320000</v>
      </c>
      <c r="E12" s="1121"/>
      <c r="F12" s="1122"/>
      <c r="G12" s="1114">
        <v>1100</v>
      </c>
      <c r="H12" s="1115"/>
    </row>
    <row r="13" spans="1:8" s="2" customFormat="1" ht="24.95" customHeight="1">
      <c r="A13" s="99" t="s">
        <v>331</v>
      </c>
      <c r="B13" s="1123"/>
      <c r="C13" s="1124"/>
      <c r="D13" s="1120">
        <f t="shared" ref="D13:D14" si="0">ROUNDDOWN(B13*$G$12,-1)</f>
        <v>0</v>
      </c>
      <c r="E13" s="1121"/>
      <c r="F13" s="1122"/>
      <c r="G13" s="1116"/>
      <c r="H13" s="1117"/>
    </row>
    <row r="14" spans="1:8" s="2" customFormat="1" ht="24.95" customHeight="1">
      <c r="A14" s="100" t="s">
        <v>332</v>
      </c>
      <c r="B14" s="1123"/>
      <c r="C14" s="1124"/>
      <c r="D14" s="1120">
        <f t="shared" si="0"/>
        <v>0</v>
      </c>
      <c r="E14" s="1121"/>
      <c r="F14" s="1122"/>
      <c r="G14" s="1116"/>
      <c r="H14" s="1117"/>
    </row>
    <row r="15" spans="1:8" s="2" customFormat="1" ht="24.95" customHeight="1">
      <c r="A15" s="39" t="s">
        <v>314</v>
      </c>
      <c r="B15" s="1067">
        <f>SUM(B12:C14)</f>
        <v>1200</v>
      </c>
      <c r="C15" s="1067"/>
      <c r="D15" s="1061">
        <f>SUM(D12:D14)</f>
        <v>1320000</v>
      </c>
      <c r="E15" s="1061"/>
      <c r="F15" s="1061"/>
      <c r="G15" s="1062" t="s">
        <v>318</v>
      </c>
      <c r="H15" s="1063"/>
    </row>
    <row r="16" spans="1:8" s="2" customFormat="1" ht="24.95" customHeight="1">
      <c r="A16" s="722" t="s">
        <v>342</v>
      </c>
      <c r="B16" s="881"/>
      <c r="C16" s="881"/>
      <c r="D16" s="881"/>
      <c r="E16" s="881"/>
      <c r="F16" s="881"/>
      <c r="G16" s="881"/>
      <c r="H16" s="882"/>
    </row>
    <row r="17" spans="1:8" s="2" customFormat="1" ht="24.95" customHeight="1">
      <c r="A17" s="1080"/>
      <c r="B17" s="886"/>
      <c r="C17" s="886"/>
      <c r="D17" s="886"/>
      <c r="E17" s="886"/>
      <c r="F17" s="886"/>
      <c r="G17" s="886"/>
      <c r="H17" s="887"/>
    </row>
    <row r="18" spans="1:8" s="2" customFormat="1" ht="24.95" customHeight="1">
      <c r="A18" s="655" t="s">
        <v>537</v>
      </c>
      <c r="B18" s="1064" t="s">
        <v>440</v>
      </c>
      <c r="C18" s="1065"/>
      <c r="D18" s="1065"/>
      <c r="E18" s="1065"/>
      <c r="F18" s="1065"/>
      <c r="G18" s="1065"/>
      <c r="H18" s="1066"/>
    </row>
    <row r="19" spans="1:8" s="2" customFormat="1" ht="24.95" customHeight="1">
      <c r="A19" s="752"/>
      <c r="B19" s="1105" t="s">
        <v>441</v>
      </c>
      <c r="C19" s="1106"/>
      <c r="D19" s="1106"/>
      <c r="E19" s="1106"/>
      <c r="F19" s="1106"/>
      <c r="G19" s="1106"/>
      <c r="H19" s="1107"/>
    </row>
    <row r="20" spans="1:8" s="2" customFormat="1" ht="24.95" customHeight="1">
      <c r="A20" s="752"/>
      <c r="B20" s="1108" t="s">
        <v>795</v>
      </c>
      <c r="C20" s="1109"/>
      <c r="D20" s="1109"/>
      <c r="E20" s="1109"/>
      <c r="F20" s="1109"/>
      <c r="G20" s="1109"/>
      <c r="H20" s="1110"/>
    </row>
    <row r="21" spans="1:8" s="2" customFormat="1" ht="24.95" customHeight="1">
      <c r="A21" s="753"/>
      <c r="B21" s="1111"/>
      <c r="C21" s="1112"/>
      <c r="D21" s="1112"/>
      <c r="E21" s="1112"/>
      <c r="F21" s="1112"/>
      <c r="G21" s="1112"/>
      <c r="H21" s="1113"/>
    </row>
    <row r="22" spans="1:8" s="2" customFormat="1" ht="24.95" customHeight="1">
      <c r="A22" s="102"/>
      <c r="B22" s="67"/>
      <c r="C22" s="103"/>
      <c r="D22" s="103"/>
      <c r="E22" s="103"/>
      <c r="F22" s="103"/>
      <c r="G22" s="103"/>
      <c r="H22" s="104"/>
    </row>
    <row r="23" spans="1:8" s="2" customFormat="1" ht="24.95" customHeight="1">
      <c r="A23" s="1089">
        <f ca="1">TODAY()</f>
        <v>45030</v>
      </c>
      <c r="B23" s="1090"/>
      <c r="C23" s="1090"/>
      <c r="D23" s="1090"/>
      <c r="E23" s="1090"/>
      <c r="F23" s="1090"/>
      <c r="G23" s="1090"/>
      <c r="H23" s="1091"/>
    </row>
    <row r="24" spans="1:8" s="2" customFormat="1" ht="24.95" customHeight="1">
      <c r="A24" s="363"/>
      <c r="B24" s="364"/>
      <c r="C24" s="364"/>
      <c r="D24" s="364"/>
      <c r="E24" s="364"/>
      <c r="F24" s="364"/>
      <c r="G24" s="364"/>
      <c r="H24" s="365"/>
    </row>
    <row r="25" spans="1:8" s="2" customFormat="1" ht="24.95" customHeight="1">
      <c r="A25" s="105"/>
      <c r="B25" s="106"/>
      <c r="C25" s="408"/>
      <c r="D25" s="408"/>
      <c r="E25" s="409" t="s">
        <v>171</v>
      </c>
      <c r="F25" s="1092">
        <f>G4</f>
        <v>0</v>
      </c>
      <c r="G25" s="1092"/>
      <c r="H25" s="410" t="s">
        <v>338</v>
      </c>
    </row>
    <row r="26" spans="1:8" s="2" customFormat="1" ht="24.95" customHeight="1">
      <c r="A26" s="655" t="s">
        <v>437</v>
      </c>
      <c r="B26" s="1103" t="s">
        <v>445</v>
      </c>
      <c r="C26" s="1093" t="s">
        <v>436</v>
      </c>
      <c r="D26" s="1094"/>
      <c r="E26" s="1094"/>
      <c r="F26" s="1094"/>
      <c r="G26" s="1094"/>
      <c r="H26" s="1095"/>
    </row>
    <row r="27" spans="1:8" s="2" customFormat="1" ht="24.95" customHeight="1">
      <c r="A27" s="656"/>
      <c r="B27" s="1104"/>
      <c r="C27" s="1096"/>
      <c r="D27" s="1097"/>
      <c r="E27" s="1097"/>
      <c r="F27" s="1097"/>
      <c r="G27" s="1097"/>
      <c r="H27" s="1098"/>
    </row>
    <row r="28" spans="1:8" ht="24.95" customHeight="1">
      <c r="A28" s="656"/>
      <c r="B28" s="1081" t="s">
        <v>446</v>
      </c>
      <c r="C28" s="411" t="s">
        <v>292</v>
      </c>
      <c r="D28" s="1100"/>
      <c r="E28" s="1101"/>
      <c r="F28" s="1083" t="s">
        <v>174</v>
      </c>
      <c r="G28" s="1085">
        <f>F25</f>
        <v>0</v>
      </c>
      <c r="H28" s="1086"/>
    </row>
    <row r="29" spans="1:8" ht="23.25" customHeight="1" thickBot="1">
      <c r="A29" s="1099"/>
      <c r="B29" s="1082"/>
      <c r="C29" s="412" t="s">
        <v>439</v>
      </c>
      <c r="D29" s="1102"/>
      <c r="E29" s="1102"/>
      <c r="F29" s="1084"/>
      <c r="G29" s="1087"/>
      <c r="H29" s="1088"/>
    </row>
  </sheetData>
  <protectedRanges>
    <protectedRange sqref="F25 G26:G29 D26:E29" name="우수학술지 논문게재료"/>
    <protectedRange sqref="F10 D26:E29 A23:A24" name="국제학술회의 참가경비"/>
    <protectedRange sqref="B12:F15" name="우수학술지 논문게재료_1"/>
    <protectedRange sqref="C12:F12 D13:F14" name="국제학술회의 참가경비_1"/>
    <protectedRange sqref="G12:H14" name="우수학술지 논문게재료_2"/>
    <protectedRange sqref="G12:H12" name="국제학술회의 참가경비_2"/>
    <protectedRange sqref="B4 D4 F4:H4 F7:F8" name="우수학술지 논문게재료_3"/>
    <protectedRange sqref="F4:G4 D4 B4" name="국제학술회의 참가경비_3"/>
    <protectedRange sqref="B5:B8" name="우수학술지 논문게재료_4"/>
    <protectedRange sqref="G5:G8" name="우수학술지 논문게재료_2_1"/>
    <protectedRange sqref="G15:H15" name="국제학술회의 참가경비_4"/>
  </protectedRanges>
  <mergeCells count="49">
    <mergeCell ref="A18:A21"/>
    <mergeCell ref="B19:H19"/>
    <mergeCell ref="B20:H21"/>
    <mergeCell ref="G12:H14"/>
    <mergeCell ref="B12:C12"/>
    <mergeCell ref="D12:F12"/>
    <mergeCell ref="B14:C14"/>
    <mergeCell ref="D14:F14"/>
    <mergeCell ref="B13:C13"/>
    <mergeCell ref="D13:F13"/>
    <mergeCell ref="B28:B29"/>
    <mergeCell ref="F28:F29"/>
    <mergeCell ref="G28:H29"/>
    <mergeCell ref="A23:H23"/>
    <mergeCell ref="F25:G25"/>
    <mergeCell ref="C26:H27"/>
    <mergeCell ref="A26:A29"/>
    <mergeCell ref="D28:E28"/>
    <mergeCell ref="D29:E29"/>
    <mergeCell ref="B26:B27"/>
    <mergeCell ref="B1:H1"/>
    <mergeCell ref="D15:F15"/>
    <mergeCell ref="G15:H15"/>
    <mergeCell ref="B18:H18"/>
    <mergeCell ref="B15:C15"/>
    <mergeCell ref="G4:H4"/>
    <mergeCell ref="B2:H2"/>
    <mergeCell ref="G3:H3"/>
    <mergeCell ref="B11:C11"/>
    <mergeCell ref="D11:F11"/>
    <mergeCell ref="G11:H11"/>
    <mergeCell ref="A10:H10"/>
    <mergeCell ref="B3:C3"/>
    <mergeCell ref="D3:E3"/>
    <mergeCell ref="B4:C4"/>
    <mergeCell ref="A16:H17"/>
    <mergeCell ref="D4:E4"/>
    <mergeCell ref="B9:C9"/>
    <mergeCell ref="E9:F9"/>
    <mergeCell ref="A3:A4"/>
    <mergeCell ref="G8:H8"/>
    <mergeCell ref="A7:A8"/>
    <mergeCell ref="B7:E8"/>
    <mergeCell ref="F7:H7"/>
    <mergeCell ref="A5:A6"/>
    <mergeCell ref="B5:E6"/>
    <mergeCell ref="F5:F6"/>
    <mergeCell ref="G5:H6"/>
    <mergeCell ref="G9:H9"/>
  </mergeCells>
  <phoneticPr fontId="1" type="noConversion"/>
  <dataValidations count="1">
    <dataValidation allowBlank="1" showInputMessage="1" showErrorMessage="1" prompt="신청서 당일 &quot;고시환율&quot; 기준" sqref="G12"/>
  </dataValidations>
  <hyperlinks>
    <hyperlink ref="G15:H15" r:id="rId1" display="환율조회"/>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77848" r:id="rId5" name="Check Box 24">
              <controlPr defaultSize="0" autoFill="0" autoLine="0" autoPict="0">
                <anchor moveWithCells="1">
                  <from>
                    <xdr:col>3</xdr:col>
                    <xdr:colOff>381000</xdr:colOff>
                    <xdr:row>8</xdr:row>
                    <xdr:rowOff>19050</xdr:rowOff>
                  </from>
                  <to>
                    <xdr:col>3</xdr:col>
                    <xdr:colOff>714375</xdr:colOff>
                    <xdr:row>8</xdr:row>
                    <xdr:rowOff>295275</xdr:rowOff>
                  </to>
                </anchor>
              </controlPr>
            </control>
          </mc:Choice>
        </mc:AlternateContent>
        <mc:AlternateContent xmlns:mc="http://schemas.openxmlformats.org/markup-compatibility/2006">
          <mc:Choice Requires="x14">
            <control shapeId="77850" r:id="rId6" name="Check Box 26">
              <controlPr defaultSize="0" autoFill="0" autoLine="0" autoPict="0">
                <anchor moveWithCells="1">
                  <from>
                    <xdr:col>6</xdr:col>
                    <xdr:colOff>466725</xdr:colOff>
                    <xdr:row>8</xdr:row>
                    <xdr:rowOff>19050</xdr:rowOff>
                  </from>
                  <to>
                    <xdr:col>7</xdr:col>
                    <xdr:colOff>257175</xdr:colOff>
                    <xdr:row>8</xdr:row>
                    <xdr:rowOff>295275</xdr:rowOff>
                  </to>
                </anchor>
              </controlPr>
            </control>
          </mc:Choice>
        </mc:AlternateContent>
        <mc:AlternateContent xmlns:mc="http://schemas.openxmlformats.org/markup-compatibility/2006">
          <mc:Choice Requires="x14">
            <control shapeId="77851" r:id="rId7" name="Check Box 27">
              <controlPr defaultSize="0" autoFill="0" autoLine="0" autoPict="0">
                <anchor moveWithCells="1">
                  <from>
                    <xdr:col>1</xdr:col>
                    <xdr:colOff>276225</xdr:colOff>
                    <xdr:row>25</xdr:row>
                    <xdr:rowOff>304800</xdr:rowOff>
                  </from>
                  <to>
                    <xdr:col>1</xdr:col>
                    <xdr:colOff>609600</xdr:colOff>
                    <xdr:row>26</xdr:row>
                    <xdr:rowOff>266700</xdr:rowOff>
                  </to>
                </anchor>
              </controlPr>
            </control>
          </mc:Choice>
        </mc:AlternateContent>
        <mc:AlternateContent xmlns:mc="http://schemas.openxmlformats.org/markup-compatibility/2006">
          <mc:Choice Requires="x14">
            <control shapeId="77852" r:id="rId8" name="Check Box 28">
              <controlPr defaultSize="0" autoFill="0" autoLine="0" autoPict="0">
                <anchor moveWithCells="1">
                  <from>
                    <xdr:col>1</xdr:col>
                    <xdr:colOff>276225</xdr:colOff>
                    <xdr:row>27</xdr:row>
                    <xdr:rowOff>304800</xdr:rowOff>
                  </from>
                  <to>
                    <xdr:col>1</xdr:col>
                    <xdr:colOff>609600</xdr:colOff>
                    <xdr:row>28</xdr:row>
                    <xdr:rowOff>266700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Y37"/>
  <sheetViews>
    <sheetView view="pageBreakPreview" zoomScaleNormal="100" zoomScaleSheetLayoutView="100" workbookViewId="0">
      <pane ySplit="2" topLeftCell="A3" activePane="bottomLeft" state="frozen"/>
      <selection pane="bottomLeft" activeCell="C4" sqref="C4:G4"/>
    </sheetView>
  </sheetViews>
  <sheetFormatPr defaultRowHeight="16.5"/>
  <cols>
    <col min="1" max="1" width="11.25" bestFit="1" customWidth="1"/>
    <col min="2" max="2" width="5.75" customWidth="1"/>
    <col min="4" max="4" width="18.125" customWidth="1"/>
    <col min="7" max="7" width="15.75" customWidth="1"/>
    <col min="8" max="8" width="1.5" customWidth="1"/>
    <col min="9" max="9" width="12" customWidth="1"/>
    <col min="10" max="10" width="20.625" customWidth="1"/>
    <col min="11" max="11" width="6.75" customWidth="1"/>
    <col min="13" max="13" width="11" bestFit="1" customWidth="1"/>
    <col min="14" max="14" width="19.25" customWidth="1"/>
    <col min="15" max="15" width="1.25" customWidth="1"/>
    <col min="16" max="16" width="5" customWidth="1"/>
    <col min="17" max="17" width="9.125" customWidth="1"/>
    <col min="18" max="18" width="6.375" customWidth="1"/>
    <col min="19" max="20" width="6.375" bestFit="1" customWidth="1"/>
    <col min="21" max="21" width="10.625" customWidth="1"/>
    <col min="22" max="22" width="8" bestFit="1" customWidth="1"/>
    <col min="23" max="23" width="9.125" bestFit="1" customWidth="1"/>
    <col min="24" max="24" width="8" bestFit="1" customWidth="1"/>
    <col min="25" max="25" width="9.625" bestFit="1" customWidth="1"/>
  </cols>
  <sheetData>
    <row r="1" spans="1:25" ht="31.5" customHeight="1">
      <c r="A1" s="441" t="s">
        <v>233</v>
      </c>
      <c r="B1" s="1125" t="s">
        <v>234</v>
      </c>
      <c r="C1" s="1125"/>
      <c r="D1" s="1125"/>
      <c r="E1" s="1125"/>
      <c r="F1" s="1125"/>
      <c r="G1" s="1125"/>
      <c r="H1" s="26"/>
      <c r="I1" s="441" t="s">
        <v>242</v>
      </c>
      <c r="J1" s="780" t="s">
        <v>263</v>
      </c>
      <c r="K1" s="780"/>
      <c r="L1" s="780"/>
      <c r="M1" s="780"/>
      <c r="N1" s="780"/>
      <c r="O1" s="26"/>
      <c r="P1" s="1126" t="s">
        <v>325</v>
      </c>
      <c r="Q1" s="1127"/>
      <c r="R1" s="780" t="s">
        <v>264</v>
      </c>
      <c r="S1" s="781"/>
      <c r="T1" s="781"/>
      <c r="U1" s="781"/>
      <c r="V1" s="781"/>
      <c r="W1" s="781"/>
      <c r="X1" s="781"/>
      <c r="Y1" s="781"/>
    </row>
    <row r="2" spans="1:25" s="36" customFormat="1" ht="19.5" thickBot="1">
      <c r="A2" s="134"/>
      <c r="I2" s="430"/>
    </row>
    <row r="3" spans="1:25" s="2" customFormat="1" ht="24.95" customHeight="1">
      <c r="A3" s="1152" t="s">
        <v>173</v>
      </c>
      <c r="B3" s="1153"/>
      <c r="C3" s="1154" t="s">
        <v>1024</v>
      </c>
      <c r="D3" s="1155"/>
      <c r="E3" s="225" t="s">
        <v>678</v>
      </c>
      <c r="F3" s="1138"/>
      <c r="G3" s="1139"/>
      <c r="I3" s="28" t="s">
        <v>230</v>
      </c>
      <c r="J3" s="443" t="s">
        <v>239</v>
      </c>
      <c r="K3" s="443" t="s">
        <v>243</v>
      </c>
      <c r="L3" s="1128" t="s">
        <v>232</v>
      </c>
      <c r="M3" s="1128"/>
      <c r="N3" s="1140"/>
      <c r="P3" s="1128" t="s">
        <v>265</v>
      </c>
      <c r="Q3" s="1128"/>
      <c r="R3" s="1128"/>
      <c r="S3" s="1128" t="s">
        <v>167</v>
      </c>
      <c r="T3" s="1130" t="s">
        <v>842</v>
      </c>
      <c r="U3" s="1130" t="s">
        <v>327</v>
      </c>
      <c r="V3" s="1128" t="s">
        <v>266</v>
      </c>
      <c r="W3" s="1128" t="s">
        <v>215</v>
      </c>
      <c r="X3" s="1130" t="s">
        <v>329</v>
      </c>
      <c r="Y3" s="1131" t="s">
        <v>330</v>
      </c>
    </row>
    <row r="4" spans="1:25" s="2" customFormat="1" ht="24.95" customHeight="1" thickBot="1">
      <c r="A4" s="1133" t="s">
        <v>235</v>
      </c>
      <c r="B4" s="1134"/>
      <c r="C4" s="1135"/>
      <c r="D4" s="1136"/>
      <c r="E4" s="1136"/>
      <c r="F4" s="1136"/>
      <c r="G4" s="1069"/>
      <c r="I4" s="1137">
        <v>1</v>
      </c>
      <c r="J4" s="1141" t="s">
        <v>246</v>
      </c>
      <c r="K4" s="1143"/>
      <c r="L4" s="1145" t="s">
        <v>245</v>
      </c>
      <c r="M4" s="1146"/>
      <c r="N4" s="1147"/>
      <c r="P4" s="444" t="s">
        <v>435</v>
      </c>
      <c r="Q4" s="444" t="s">
        <v>678</v>
      </c>
      <c r="R4" s="444" t="s">
        <v>235</v>
      </c>
      <c r="S4" s="1129"/>
      <c r="T4" s="1129"/>
      <c r="U4" s="1129"/>
      <c r="V4" s="1129"/>
      <c r="W4" s="1129"/>
      <c r="X4" s="1129"/>
      <c r="Y4" s="1132"/>
    </row>
    <row r="5" spans="1:25" s="2" customFormat="1" ht="24.95" customHeight="1" thickTop="1">
      <c r="A5" s="1133" t="s">
        <v>236</v>
      </c>
      <c r="B5" s="1134"/>
      <c r="C5" s="1135">
        <f>'2-1'!B5:E6</f>
        <v>0</v>
      </c>
      <c r="D5" s="1136"/>
      <c r="E5" s="1136"/>
      <c r="F5" s="1136"/>
      <c r="G5" s="1069"/>
      <c r="I5" s="752"/>
      <c r="J5" s="1142"/>
      <c r="K5" s="1144"/>
      <c r="L5" s="1148"/>
      <c r="M5" s="1149"/>
      <c r="N5" s="1150"/>
      <c r="P5" s="1164" t="str">
        <f>C3</f>
        <v>농업생명과학대학</v>
      </c>
      <c r="Q5" s="1164">
        <f>F3</f>
        <v>0</v>
      </c>
      <c r="R5" s="1164">
        <f>C4</f>
        <v>0</v>
      </c>
      <c r="S5" s="1167" t="s">
        <v>267</v>
      </c>
      <c r="T5" s="1169" t="s">
        <v>960</v>
      </c>
      <c r="U5" s="1167">
        <f>H5</f>
        <v>0</v>
      </c>
      <c r="V5" s="1167" t="s">
        <v>268</v>
      </c>
      <c r="W5" s="1167">
        <f>M5</f>
        <v>0</v>
      </c>
      <c r="X5" s="1167" t="s">
        <v>328</v>
      </c>
      <c r="Y5" s="1156">
        <f>J15</f>
        <v>0</v>
      </c>
    </row>
    <row r="6" spans="1:25" s="2" customFormat="1" ht="24.95" customHeight="1">
      <c r="A6" s="1133" t="s">
        <v>237</v>
      </c>
      <c r="B6" s="1134"/>
      <c r="C6" s="1159"/>
      <c r="D6" s="1160"/>
      <c r="E6" s="1160"/>
      <c r="F6" s="1160"/>
      <c r="G6" s="1161"/>
      <c r="I6" s="752"/>
      <c r="J6" s="1142"/>
      <c r="K6" s="1144"/>
      <c r="L6" s="1148"/>
      <c r="M6" s="1151"/>
      <c r="N6" s="1150"/>
      <c r="P6" s="1165"/>
      <c r="Q6" s="1165"/>
      <c r="R6" s="1165"/>
      <c r="S6" s="1144"/>
      <c r="T6" s="1144"/>
      <c r="U6" s="1144"/>
      <c r="V6" s="1144"/>
      <c r="W6" s="1144"/>
      <c r="X6" s="1144"/>
      <c r="Y6" s="1157"/>
    </row>
    <row r="7" spans="1:25" s="2" customFormat="1" ht="24.95" customHeight="1" thickBot="1">
      <c r="A7" s="1133" t="s">
        <v>215</v>
      </c>
      <c r="B7" s="1134"/>
      <c r="C7" s="435" t="s">
        <v>238</v>
      </c>
      <c r="D7" s="442"/>
      <c r="E7" s="435" t="s">
        <v>241</v>
      </c>
      <c r="F7" s="1162"/>
      <c r="G7" s="1163"/>
      <c r="H7" s="438"/>
      <c r="I7" s="1137">
        <v>2</v>
      </c>
      <c r="J7" s="1141" t="s">
        <v>244</v>
      </c>
      <c r="K7" s="1143"/>
      <c r="L7" s="1145" t="s">
        <v>326</v>
      </c>
      <c r="M7" s="1146"/>
      <c r="N7" s="1147"/>
      <c r="O7" s="438"/>
      <c r="P7" s="1166"/>
      <c r="Q7" s="1166"/>
      <c r="R7" s="1166"/>
      <c r="S7" s="1168"/>
      <c r="T7" s="1168"/>
      <c r="U7" s="1168"/>
      <c r="V7" s="1168"/>
      <c r="W7" s="1168"/>
      <c r="X7" s="1168"/>
      <c r="Y7" s="1158"/>
    </row>
    <row r="8" spans="1:25" s="2" customFormat="1" ht="24.95" customHeight="1">
      <c r="A8" s="1185" t="s">
        <v>239</v>
      </c>
      <c r="B8" s="1186"/>
      <c r="C8" s="1186"/>
      <c r="D8" s="1186"/>
      <c r="E8" s="1186"/>
      <c r="F8" s="1186" t="s">
        <v>240</v>
      </c>
      <c r="G8" s="1187"/>
      <c r="I8" s="752"/>
      <c r="J8" s="1142"/>
      <c r="K8" s="1144"/>
      <c r="L8" s="1148"/>
      <c r="M8" s="1151"/>
      <c r="N8" s="1150"/>
    </row>
    <row r="9" spans="1:25" s="2" customFormat="1" ht="24.95" customHeight="1">
      <c r="A9" s="1175" t="s">
        <v>493</v>
      </c>
      <c r="B9" s="696"/>
      <c r="C9" s="696"/>
      <c r="D9" s="696"/>
      <c r="E9" s="696"/>
      <c r="F9" s="1177" t="s">
        <v>276</v>
      </c>
      <c r="G9" s="1178"/>
      <c r="I9" s="752"/>
      <c r="J9" s="1142"/>
      <c r="K9" s="1144"/>
      <c r="L9" s="1148"/>
      <c r="M9" s="1151"/>
      <c r="N9" s="1150"/>
      <c r="P9" s="1181"/>
      <c r="Q9" s="1182"/>
      <c r="R9" s="1182"/>
      <c r="S9" s="1182"/>
      <c r="T9" s="1182"/>
      <c r="U9" s="1182"/>
      <c r="V9" s="1182"/>
      <c r="W9" s="1182"/>
      <c r="X9" s="1182"/>
      <c r="Y9" s="1182"/>
    </row>
    <row r="10" spans="1:25" s="2" customFormat="1" ht="24.95" customHeight="1" thickBot="1">
      <c r="A10" s="754"/>
      <c r="B10" s="1176"/>
      <c r="C10" s="1176"/>
      <c r="D10" s="1176"/>
      <c r="E10" s="1176"/>
      <c r="F10" s="1179"/>
      <c r="G10" s="1180"/>
      <c r="I10" s="1137">
        <v>3</v>
      </c>
      <c r="J10" s="1141" t="s">
        <v>247</v>
      </c>
      <c r="K10" s="1143"/>
      <c r="L10" s="1145" t="s">
        <v>248</v>
      </c>
      <c r="M10" s="1146"/>
      <c r="N10" s="1147"/>
      <c r="P10" s="1182" t="s">
        <v>270</v>
      </c>
      <c r="Q10" s="1182"/>
      <c r="R10" s="1182"/>
      <c r="S10" s="1182"/>
      <c r="T10" s="1182"/>
      <c r="U10" s="1182"/>
      <c r="V10" s="1182"/>
      <c r="W10" s="1182"/>
      <c r="X10" s="1182"/>
      <c r="Y10" s="1182"/>
    </row>
    <row r="11" spans="1:25" s="2" customFormat="1" ht="24.95" customHeight="1">
      <c r="A11" s="1173"/>
      <c r="B11" s="1174"/>
      <c r="C11" s="1174"/>
      <c r="D11" s="1174"/>
      <c r="E11" s="1174"/>
      <c r="F11" s="1174"/>
      <c r="G11" s="1174"/>
      <c r="I11" s="753"/>
      <c r="J11" s="1183"/>
      <c r="K11" s="1184"/>
      <c r="L11" s="1170"/>
      <c r="M11" s="1171"/>
      <c r="N11" s="1172"/>
      <c r="P11" s="438"/>
      <c r="Q11" s="438"/>
      <c r="R11" s="438"/>
      <c r="S11" s="438"/>
      <c r="T11" s="438"/>
      <c r="U11" s="438"/>
      <c r="V11" s="438"/>
      <c r="W11" s="438"/>
      <c r="X11" s="438"/>
      <c r="Y11" s="438"/>
    </row>
    <row r="12" spans="1:25" s="2" customFormat="1" ht="24.95" customHeight="1">
      <c r="A12" s="1181">
        <f ca="1">'2-1'!A23:H23</f>
        <v>45030</v>
      </c>
      <c r="B12" s="1191"/>
      <c r="C12" s="1191"/>
      <c r="D12" s="1191"/>
      <c r="E12" s="1191"/>
      <c r="F12" s="1191"/>
      <c r="G12" s="1191"/>
      <c r="I12" s="1137">
        <v>4</v>
      </c>
      <c r="J12" s="1141" t="s">
        <v>250</v>
      </c>
      <c r="K12" s="1143"/>
      <c r="L12" s="1145" t="s">
        <v>249</v>
      </c>
      <c r="M12" s="1146"/>
      <c r="N12" s="1147"/>
      <c r="P12" s="1208" t="s">
        <v>313</v>
      </c>
      <c r="Q12" s="1209"/>
      <c r="R12" s="1209"/>
      <c r="S12" s="1209"/>
      <c r="T12" s="1209"/>
      <c r="U12" s="1209"/>
      <c r="V12" s="1209"/>
      <c r="W12" s="1209"/>
      <c r="X12" s="1209"/>
      <c r="Y12" s="1209"/>
    </row>
    <row r="13" spans="1:25" s="2" customFormat="1" ht="24.95" customHeight="1">
      <c r="A13" s="439"/>
      <c r="B13" s="440"/>
      <c r="C13" s="440"/>
      <c r="D13" s="440"/>
      <c r="E13" s="440"/>
      <c r="F13" s="440"/>
      <c r="G13" s="440"/>
      <c r="I13" s="753"/>
      <c r="J13" s="1183"/>
      <c r="K13" s="1184"/>
      <c r="L13" s="1170"/>
      <c r="M13" s="1171"/>
      <c r="N13" s="1172"/>
      <c r="P13" s="101"/>
      <c r="Q13" s="101"/>
      <c r="R13" s="101"/>
      <c r="S13" s="101"/>
      <c r="T13" s="101"/>
      <c r="U13" s="101"/>
      <c r="V13" s="101"/>
      <c r="W13" s="101"/>
      <c r="X13" s="101"/>
      <c r="Y13" s="101"/>
    </row>
    <row r="14" spans="1:25" s="2" customFormat="1" ht="24.95" customHeight="1">
      <c r="A14" s="1188" t="s">
        <v>277</v>
      </c>
      <c r="B14" s="1182"/>
      <c r="C14" s="1182"/>
      <c r="D14" s="1182"/>
      <c r="E14" s="1182"/>
      <c r="F14" s="1182"/>
      <c r="G14" s="1182"/>
      <c r="I14" s="1137">
        <v>5</v>
      </c>
      <c r="J14" s="1141" t="s">
        <v>251</v>
      </c>
      <c r="K14" s="1143"/>
      <c r="L14" s="1145" t="s">
        <v>252</v>
      </c>
      <c r="M14" s="1146"/>
      <c r="N14" s="1147"/>
    </row>
    <row r="15" spans="1:25" s="2" customFormat="1" ht="24.95" customHeight="1">
      <c r="A15" s="445"/>
      <c r="B15" s="438"/>
      <c r="C15" s="438"/>
      <c r="D15" s="438"/>
      <c r="E15" s="438"/>
      <c r="F15" s="438"/>
      <c r="G15" s="438"/>
      <c r="I15" s="1189"/>
      <c r="J15" s="1190"/>
      <c r="K15" s="1184"/>
      <c r="L15" s="1192"/>
      <c r="M15" s="1193"/>
      <c r="N15" s="1194"/>
    </row>
    <row r="16" spans="1:25" s="2" customFormat="1" ht="24.95" customHeight="1">
      <c r="C16" s="209" t="s">
        <v>697</v>
      </c>
      <c r="D16" s="438">
        <f>C4</f>
        <v>0</v>
      </c>
      <c r="E16" s="2" t="s">
        <v>338</v>
      </c>
      <c r="I16" s="1137">
        <v>6</v>
      </c>
      <c r="J16" s="1195" t="s">
        <v>254</v>
      </c>
      <c r="K16" s="1143"/>
      <c r="L16" s="1145" t="s">
        <v>253</v>
      </c>
      <c r="M16" s="1146"/>
      <c r="N16" s="1147"/>
    </row>
    <row r="17" spans="1:25" s="2" customFormat="1" ht="24.95" customHeight="1">
      <c r="I17" s="753"/>
      <c r="J17" s="1196"/>
      <c r="K17" s="1184"/>
      <c r="L17" s="1170"/>
      <c r="M17" s="1171"/>
      <c r="N17" s="1172"/>
    </row>
    <row r="18" spans="1:25" s="2" customFormat="1" ht="24.95" customHeight="1">
      <c r="A18" s="134"/>
      <c r="I18" s="1137">
        <v>7</v>
      </c>
      <c r="J18" s="1141" t="s">
        <v>255</v>
      </c>
      <c r="K18" s="1143"/>
      <c r="L18" s="1195" t="s">
        <v>256</v>
      </c>
      <c r="M18" s="1197"/>
      <c r="N18" s="1198"/>
    </row>
    <row r="19" spans="1:25" s="2" customFormat="1" ht="24.95" customHeight="1">
      <c r="I19" s="753"/>
      <c r="J19" s="1183"/>
      <c r="K19" s="1184"/>
      <c r="L19" s="1196"/>
      <c r="M19" s="1205"/>
      <c r="N19" s="1206"/>
    </row>
    <row r="20" spans="1:25" s="2" customFormat="1" ht="24.95" customHeight="1">
      <c r="I20" s="1137">
        <v>8</v>
      </c>
      <c r="J20" s="1141" t="s">
        <v>257</v>
      </c>
      <c r="K20" s="1143"/>
      <c r="L20" s="1195" t="s">
        <v>258</v>
      </c>
      <c r="M20" s="1197"/>
      <c r="N20" s="1198"/>
    </row>
    <row r="21" spans="1:25" s="2" customFormat="1" ht="24.95" customHeight="1">
      <c r="I21" s="752"/>
      <c r="J21" s="1142"/>
      <c r="K21" s="1144"/>
      <c r="L21" s="1199"/>
      <c r="M21" s="790"/>
      <c r="N21" s="1201"/>
    </row>
    <row r="22" spans="1:25" s="2" customFormat="1" ht="24.95" customHeight="1">
      <c r="I22" s="753"/>
      <c r="J22" s="1183"/>
      <c r="K22" s="1184"/>
      <c r="L22" s="1196"/>
      <c r="M22" s="1205"/>
      <c r="N22" s="1206"/>
    </row>
    <row r="23" spans="1:25" s="2" customFormat="1" ht="24.95" customHeight="1">
      <c r="I23" s="1137">
        <v>9</v>
      </c>
      <c r="J23" s="1141" t="s">
        <v>259</v>
      </c>
      <c r="K23" s="1143"/>
      <c r="L23" s="1195" t="s">
        <v>260</v>
      </c>
      <c r="M23" s="1197"/>
      <c r="N23" s="1198"/>
    </row>
    <row r="24" spans="1:25" s="2" customFormat="1" ht="24.95" customHeight="1">
      <c r="I24" s="752"/>
      <c r="J24" s="1142"/>
      <c r="K24" s="1144"/>
      <c r="L24" s="1199"/>
      <c r="M24" s="1200"/>
      <c r="N24" s="1201"/>
    </row>
    <row r="25" spans="1:25" s="2" customFormat="1" ht="24.95" customHeight="1" thickBot="1">
      <c r="I25" s="1211"/>
      <c r="J25" s="1212"/>
      <c r="K25" s="1168"/>
      <c r="L25" s="1202"/>
      <c r="M25" s="1203"/>
      <c r="N25" s="1204"/>
    </row>
    <row r="26" spans="1:25" s="2" customFormat="1" ht="24.95" customHeight="1">
      <c r="I26" s="1210" t="s">
        <v>261</v>
      </c>
      <c r="J26" s="1210"/>
      <c r="K26" s="1210"/>
      <c r="L26" s="1210"/>
      <c r="M26" s="1210"/>
      <c r="N26" s="1210"/>
    </row>
    <row r="27" spans="1:25" s="2" customFormat="1" ht="24.95" customHeight="1">
      <c r="I27" s="1181">
        <f ca="1">A12</f>
        <v>45030</v>
      </c>
      <c r="J27" s="1191"/>
      <c r="K27" s="1191"/>
      <c r="L27" s="1191"/>
      <c r="M27" s="1191"/>
      <c r="N27" s="1191"/>
    </row>
    <row r="28" spans="1:25" ht="24.95" customHeight="1">
      <c r="A28" s="2"/>
      <c r="B28" s="2"/>
      <c r="C28" s="2"/>
      <c r="D28" s="2"/>
      <c r="E28" s="2"/>
      <c r="F28" s="2"/>
      <c r="G28" s="2"/>
      <c r="H28" s="2"/>
      <c r="I28" s="1182" t="s">
        <v>262</v>
      </c>
      <c r="J28" s="1182"/>
      <c r="K28" s="1182"/>
      <c r="L28" s="1182"/>
      <c r="M28" s="1182"/>
      <c r="N28" s="1182"/>
      <c r="O28" s="2"/>
      <c r="P28" s="2"/>
      <c r="Q28" s="2"/>
      <c r="R28" s="2"/>
      <c r="S28" s="2"/>
      <c r="T28" s="2"/>
      <c r="U28" s="2"/>
      <c r="V28" s="2"/>
      <c r="W28" s="2"/>
      <c r="X28" s="2"/>
      <c r="Y28" s="2"/>
    </row>
    <row r="29" spans="1:25" ht="23.25" customHeight="1">
      <c r="A29" s="2"/>
      <c r="B29" s="2"/>
      <c r="C29" s="2"/>
      <c r="D29" s="2"/>
      <c r="E29" s="2"/>
      <c r="F29" s="2"/>
      <c r="G29" s="2"/>
      <c r="I29" s="176" t="s">
        <v>640</v>
      </c>
      <c r="J29" s="1207">
        <f>F3</f>
        <v>0</v>
      </c>
      <c r="K29" s="1207"/>
      <c r="L29" s="413"/>
      <c r="M29" s="413">
        <f>C4</f>
        <v>0</v>
      </c>
      <c r="N29" s="181" t="s">
        <v>338</v>
      </c>
    </row>
    <row r="30" spans="1:25">
      <c r="I30" s="438"/>
      <c r="J30" s="2"/>
      <c r="K30" s="2"/>
      <c r="L30" s="2"/>
      <c r="M30" s="2"/>
      <c r="N30" s="2"/>
    </row>
    <row r="31" spans="1:25">
      <c r="I31" s="438"/>
      <c r="J31" s="2"/>
      <c r="K31" s="2"/>
      <c r="L31" s="2"/>
      <c r="M31" s="2"/>
      <c r="N31" s="2"/>
    </row>
    <row r="32" spans="1:25">
      <c r="I32" s="438"/>
      <c r="J32" s="2"/>
      <c r="K32" s="2"/>
      <c r="L32" s="2"/>
      <c r="M32" s="2"/>
      <c r="N32" s="2"/>
    </row>
    <row r="33" spans="9:14">
      <c r="I33" s="438"/>
      <c r="J33" s="2"/>
      <c r="K33" s="2"/>
      <c r="L33" s="2"/>
      <c r="M33" s="2"/>
      <c r="N33" s="2"/>
    </row>
    <row r="34" spans="9:14">
      <c r="I34" s="438"/>
      <c r="J34" s="2"/>
      <c r="K34" s="2"/>
      <c r="L34" s="2"/>
      <c r="M34" s="2"/>
      <c r="N34" s="2"/>
    </row>
    <row r="35" spans="9:14">
      <c r="I35" s="438"/>
      <c r="J35" s="2"/>
      <c r="K35" s="2"/>
      <c r="L35" s="2"/>
      <c r="M35" s="2"/>
      <c r="N35" s="2"/>
    </row>
    <row r="36" spans="9:14">
      <c r="I36" s="438"/>
      <c r="J36" s="2"/>
      <c r="K36" s="2"/>
      <c r="L36" s="2"/>
      <c r="M36" s="2"/>
      <c r="N36" s="2"/>
    </row>
    <row r="37" spans="9:14">
      <c r="I37" s="438"/>
      <c r="J37" s="2"/>
      <c r="K37" s="2"/>
      <c r="L37" s="2"/>
      <c r="M37" s="2"/>
      <c r="N37" s="2"/>
    </row>
  </sheetData>
  <mergeCells count="84">
    <mergeCell ref="J29:K29"/>
    <mergeCell ref="P3:R3"/>
    <mergeCell ref="S3:S4"/>
    <mergeCell ref="T3:T4"/>
    <mergeCell ref="U3:U4"/>
    <mergeCell ref="P5:P7"/>
    <mergeCell ref="P10:Y10"/>
    <mergeCell ref="P12:Y12"/>
    <mergeCell ref="I26:N26"/>
    <mergeCell ref="I27:N27"/>
    <mergeCell ref="I28:N28"/>
    <mergeCell ref="K20:K22"/>
    <mergeCell ref="L20:N22"/>
    <mergeCell ref="I23:I25"/>
    <mergeCell ref="J23:J25"/>
    <mergeCell ref="K23:K25"/>
    <mergeCell ref="I16:I17"/>
    <mergeCell ref="J16:J17"/>
    <mergeCell ref="K16:K17"/>
    <mergeCell ref="L16:N17"/>
    <mergeCell ref="L23:N25"/>
    <mergeCell ref="I18:I19"/>
    <mergeCell ref="J18:J19"/>
    <mergeCell ref="K18:K19"/>
    <mergeCell ref="L18:N19"/>
    <mergeCell ref="I20:I22"/>
    <mergeCell ref="J20:J22"/>
    <mergeCell ref="K12:K13"/>
    <mergeCell ref="L12:N13"/>
    <mergeCell ref="A14:G14"/>
    <mergeCell ref="I14:I15"/>
    <mergeCell ref="J14:J15"/>
    <mergeCell ref="A12:G12"/>
    <mergeCell ref="I12:I13"/>
    <mergeCell ref="J12:J13"/>
    <mergeCell ref="K14:K15"/>
    <mergeCell ref="L14:N15"/>
    <mergeCell ref="L10:N11"/>
    <mergeCell ref="A11:G11"/>
    <mergeCell ref="A9:E10"/>
    <mergeCell ref="F9:G10"/>
    <mergeCell ref="P9:Y9"/>
    <mergeCell ref="I10:I11"/>
    <mergeCell ref="J10:J11"/>
    <mergeCell ref="K10:K11"/>
    <mergeCell ref="I7:I9"/>
    <mergeCell ref="J7:J9"/>
    <mergeCell ref="K7:K9"/>
    <mergeCell ref="L7:N9"/>
    <mergeCell ref="A8:E8"/>
    <mergeCell ref="F8:G8"/>
    <mergeCell ref="W5:W7"/>
    <mergeCell ref="X5:X7"/>
    <mergeCell ref="A3:B3"/>
    <mergeCell ref="C3:D3"/>
    <mergeCell ref="Y5:Y7"/>
    <mergeCell ref="A6:B6"/>
    <mergeCell ref="C6:G6"/>
    <mergeCell ref="A7:B7"/>
    <mergeCell ref="F7:G7"/>
    <mergeCell ref="Q5:Q7"/>
    <mergeCell ref="R5:R7"/>
    <mergeCell ref="S5:S7"/>
    <mergeCell ref="T5:T7"/>
    <mergeCell ref="U5:U7"/>
    <mergeCell ref="V5:V7"/>
    <mergeCell ref="A5:B5"/>
    <mergeCell ref="C5:G5"/>
    <mergeCell ref="B1:G1"/>
    <mergeCell ref="J1:N1"/>
    <mergeCell ref="P1:Q1"/>
    <mergeCell ref="R1:Y1"/>
    <mergeCell ref="V3:V4"/>
    <mergeCell ref="W3:W4"/>
    <mergeCell ref="X3:X4"/>
    <mergeCell ref="Y3:Y4"/>
    <mergeCell ref="A4:B4"/>
    <mergeCell ref="C4:G4"/>
    <mergeCell ref="I4:I6"/>
    <mergeCell ref="F3:G3"/>
    <mergeCell ref="L3:N3"/>
    <mergeCell ref="J4:J6"/>
    <mergeCell ref="K4:K6"/>
    <mergeCell ref="L4:N6"/>
  </mergeCells>
  <phoneticPr fontId="1" type="noConversion"/>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79998168889431442"/>
  </sheetPr>
  <dimension ref="A1:R36"/>
  <sheetViews>
    <sheetView view="pageBreakPreview" zoomScaleNormal="100" zoomScaleSheetLayoutView="100" workbookViewId="0">
      <pane ySplit="2" topLeftCell="A3" activePane="bottomLeft" state="frozen"/>
      <selection pane="bottomLeft" activeCell="C5" sqref="C5:H6"/>
    </sheetView>
  </sheetViews>
  <sheetFormatPr defaultRowHeight="16.5"/>
  <cols>
    <col min="1" max="1" width="11.625" customWidth="1"/>
    <col min="2" max="2" width="10.625" customWidth="1"/>
    <col min="3" max="3" width="8.125" customWidth="1"/>
    <col min="4" max="4" width="2.5" bestFit="1" customWidth="1"/>
    <col min="5" max="5" width="4.5" bestFit="1" customWidth="1"/>
    <col min="6" max="6" width="7.875" customWidth="1"/>
    <col min="7" max="7" width="2.5" bestFit="1" customWidth="1"/>
    <col min="8" max="8" width="4.5" customWidth="1"/>
    <col min="9" max="9" width="6.25" customWidth="1"/>
    <col min="10" max="10" width="9.875" customWidth="1"/>
    <col min="11" max="11" width="11.875" style="1" customWidth="1"/>
    <col min="12" max="12" width="1.75" customWidth="1"/>
    <col min="13" max="13" width="14.5" customWidth="1"/>
    <col min="14" max="14" width="11" bestFit="1" customWidth="1"/>
    <col min="15" max="15" width="13.5" customWidth="1"/>
    <col min="16" max="16" width="12.25" customWidth="1"/>
    <col min="17" max="17" width="5.625" customWidth="1"/>
    <col min="18" max="18" width="21.5" customWidth="1"/>
    <col min="19" max="19" width="1.5" customWidth="1"/>
  </cols>
  <sheetData>
    <row r="1" spans="1:18" ht="31.5">
      <c r="A1" s="80" t="s">
        <v>746</v>
      </c>
      <c r="B1" s="1312" t="s">
        <v>646</v>
      </c>
      <c r="C1" s="1313"/>
      <c r="D1" s="1313"/>
      <c r="E1" s="1313"/>
      <c r="F1" s="1313"/>
      <c r="G1" s="1313"/>
      <c r="H1" s="1313"/>
      <c r="I1" s="1313"/>
      <c r="J1" s="1313"/>
      <c r="K1" s="1313"/>
      <c r="M1" s="27" t="s">
        <v>545</v>
      </c>
      <c r="N1" s="780" t="s">
        <v>647</v>
      </c>
      <c r="O1" s="780"/>
      <c r="P1" s="780"/>
      <c r="Q1" s="780"/>
      <c r="R1" s="780"/>
    </row>
    <row r="2" spans="1:18" s="36" customFormat="1" ht="19.5" thickBot="1">
      <c r="A2" s="137"/>
      <c r="B2" s="1319" t="s">
        <v>667</v>
      </c>
      <c r="C2" s="1319"/>
      <c r="D2" s="1319"/>
      <c r="E2" s="1319"/>
      <c r="F2" s="1319"/>
      <c r="G2" s="1319"/>
      <c r="H2" s="1319"/>
      <c r="I2" s="1319"/>
      <c r="J2" s="1319"/>
      <c r="K2" s="1319"/>
      <c r="M2" s="134"/>
      <c r="N2" s="1320" t="s">
        <v>668</v>
      </c>
      <c r="O2" s="1320"/>
      <c r="P2" s="1320"/>
      <c r="Q2" s="1320"/>
      <c r="R2" s="1320"/>
    </row>
    <row r="3" spans="1:18" s="1" customFormat="1" ht="24.95" customHeight="1">
      <c r="A3" s="1042" t="s">
        <v>736</v>
      </c>
      <c r="B3" s="1333" t="s">
        <v>469</v>
      </c>
      <c r="C3" s="838"/>
      <c r="D3" s="1334"/>
      <c r="E3" s="1328" t="s">
        <v>727</v>
      </c>
      <c r="F3" s="1329"/>
      <c r="G3" s="1329"/>
      <c r="H3" s="1330"/>
      <c r="I3" s="1331" t="s">
        <v>726</v>
      </c>
      <c r="J3" s="1332"/>
      <c r="K3" s="243" t="s">
        <v>725</v>
      </c>
      <c r="M3" s="765" t="s">
        <v>660</v>
      </c>
      <c r="N3" s="208" t="s">
        <v>729</v>
      </c>
      <c r="O3" s="1224">
        <f>C5</f>
        <v>0</v>
      </c>
      <c r="P3" s="1224"/>
      <c r="Q3" s="316" t="s">
        <v>694</v>
      </c>
      <c r="R3" s="324">
        <f>J5</f>
        <v>0</v>
      </c>
    </row>
    <row r="4" spans="1:18" s="1" customFormat="1" ht="24.95" customHeight="1">
      <c r="A4" s="767"/>
      <c r="B4" s="1335" t="s">
        <v>811</v>
      </c>
      <c r="C4" s="1336"/>
      <c r="D4" s="1337"/>
      <c r="E4" s="1338"/>
      <c r="F4" s="1339"/>
      <c r="G4" s="1339"/>
      <c r="H4" s="1340"/>
      <c r="I4" s="1341"/>
      <c r="J4" s="1342"/>
      <c r="K4" s="244"/>
      <c r="L4" s="2"/>
      <c r="M4" s="1321"/>
      <c r="N4" s="306" t="s">
        <v>235</v>
      </c>
      <c r="O4" s="908">
        <f>C6</f>
        <v>0</v>
      </c>
      <c r="P4" s="908"/>
      <c r="Q4" s="319" t="s">
        <v>681</v>
      </c>
      <c r="R4" s="325">
        <f>J6</f>
        <v>0</v>
      </c>
    </row>
    <row r="5" spans="1:18" s="1" customFormat="1" ht="24.95" customHeight="1">
      <c r="A5" s="1246" t="s">
        <v>648</v>
      </c>
      <c r="B5" s="87" t="s">
        <v>728</v>
      </c>
      <c r="C5" s="1316"/>
      <c r="D5" s="1316"/>
      <c r="E5" s="1316"/>
      <c r="F5" s="1316"/>
      <c r="G5" s="1316"/>
      <c r="H5" s="1316"/>
      <c r="I5" s="138" t="s">
        <v>678</v>
      </c>
      <c r="J5" s="1059"/>
      <c r="K5" s="1322"/>
      <c r="L5" s="2"/>
      <c r="M5" s="1189"/>
      <c r="N5" s="1228" t="s">
        <v>661</v>
      </c>
      <c r="O5" s="872"/>
      <c r="P5" s="1225" t="s">
        <v>682</v>
      </c>
      <c r="Q5" s="1226"/>
      <c r="R5" s="1227"/>
    </row>
    <row r="6" spans="1:18" s="1" customFormat="1" ht="24.95" customHeight="1">
      <c r="A6" s="1275"/>
      <c r="B6" s="88" t="s">
        <v>684</v>
      </c>
      <c r="C6" s="1213"/>
      <c r="D6" s="1213"/>
      <c r="E6" s="1213"/>
      <c r="F6" s="1213"/>
      <c r="G6" s="1213"/>
      <c r="H6" s="1213"/>
      <c r="I6" s="139" t="s">
        <v>685</v>
      </c>
      <c r="J6" s="1213"/>
      <c r="K6" s="1214"/>
      <c r="L6" s="2"/>
      <c r="M6" s="1246" t="s">
        <v>484</v>
      </c>
      <c r="N6" s="1237" t="s">
        <v>482</v>
      </c>
      <c r="O6" s="1323"/>
      <c r="P6" s="1323"/>
      <c r="Q6" s="1323"/>
      <c r="R6" s="1324"/>
    </row>
    <row r="7" spans="1:18" s="1" customFormat="1" ht="24.95" customHeight="1">
      <c r="A7" s="1276"/>
      <c r="B7" s="88" t="s">
        <v>564</v>
      </c>
      <c r="C7" s="1216"/>
      <c r="D7" s="871"/>
      <c r="E7" s="871"/>
      <c r="F7" s="321" t="s">
        <v>653</v>
      </c>
      <c r="G7" s="322"/>
      <c r="H7" s="1215"/>
      <c r="I7" s="872"/>
      <c r="J7" s="321" t="s">
        <v>486</v>
      </c>
      <c r="K7" s="323"/>
      <c r="L7" s="2"/>
      <c r="M7" s="1275"/>
      <c r="N7" s="1325"/>
      <c r="O7" s="1326"/>
      <c r="P7" s="1326"/>
      <c r="Q7" s="1326"/>
      <c r="R7" s="1327"/>
    </row>
    <row r="8" spans="1:18" s="1" customFormat="1" ht="24.95" customHeight="1">
      <c r="A8" s="86" t="s">
        <v>468</v>
      </c>
      <c r="B8" s="1308">
        <v>45055</v>
      </c>
      <c r="C8" s="1308"/>
      <c r="D8" s="1308"/>
      <c r="E8" s="76" t="s">
        <v>465</v>
      </c>
      <c r="F8" s="1309">
        <v>45058</v>
      </c>
      <c r="G8" s="1309"/>
      <c r="H8" s="1309"/>
      <c r="I8" s="1309"/>
      <c r="J8" s="1314" t="str">
        <f>"("&amp;IF(COUNT($B$8,F$8)=2,$F$8-$B$8)&amp;"박 "&amp;IF(COUNT($B$8,$F$8)=2,$F$8-$B$8)+1&amp;"일)"</f>
        <v>(3박 4일)</v>
      </c>
      <c r="K8" s="1315"/>
      <c r="L8" s="2"/>
      <c r="M8" s="1275"/>
      <c r="N8" s="1325"/>
      <c r="O8" s="1326"/>
      <c r="P8" s="1326"/>
      <c r="Q8" s="1326"/>
      <c r="R8" s="1327"/>
    </row>
    <row r="9" spans="1:18" s="1" customFormat="1" ht="24.95" customHeight="1">
      <c r="A9" s="1246" t="s">
        <v>481</v>
      </c>
      <c r="B9" s="1317"/>
      <c r="C9" s="1238"/>
      <c r="D9" s="1238"/>
      <c r="E9" s="1238"/>
      <c r="F9" s="1238"/>
      <c r="G9" s="1238"/>
      <c r="H9" s="1238"/>
      <c r="I9" s="1238"/>
      <c r="J9" s="1238"/>
      <c r="K9" s="1239"/>
      <c r="L9" s="75"/>
      <c r="M9" s="766"/>
      <c r="N9" s="1240"/>
      <c r="O9" s="1241"/>
      <c r="P9" s="1241"/>
      <c r="Q9" s="1241"/>
      <c r="R9" s="1242"/>
    </row>
    <row r="10" spans="1:18" s="1" customFormat="1" ht="20.100000000000001" customHeight="1">
      <c r="A10" s="1284"/>
      <c r="B10" s="1240"/>
      <c r="C10" s="1318"/>
      <c r="D10" s="1318"/>
      <c r="E10" s="1318"/>
      <c r="F10" s="1318"/>
      <c r="G10" s="1318"/>
      <c r="H10" s="1318"/>
      <c r="I10" s="1318"/>
      <c r="J10" s="1318"/>
      <c r="K10" s="1242"/>
      <c r="L10" s="77"/>
      <c r="M10" s="1246" t="s">
        <v>472</v>
      </c>
      <c r="N10" s="1237" t="s">
        <v>482</v>
      </c>
      <c r="O10" s="1238"/>
      <c r="P10" s="1238"/>
      <c r="Q10" s="1238"/>
      <c r="R10" s="1239"/>
    </row>
    <row r="11" spans="1:18" s="1" customFormat="1" ht="20.100000000000001" customHeight="1">
      <c r="A11" s="1285"/>
      <c r="B11" s="1243"/>
      <c r="C11" s="1244"/>
      <c r="D11" s="1244"/>
      <c r="E11" s="1244"/>
      <c r="F11" s="1244"/>
      <c r="G11" s="1244"/>
      <c r="H11" s="1244"/>
      <c r="I11" s="1244"/>
      <c r="J11" s="1244"/>
      <c r="K11" s="1245"/>
      <c r="L11" s="75"/>
      <c r="M11" s="766"/>
      <c r="N11" s="1240"/>
      <c r="O11" s="1241"/>
      <c r="P11" s="1241"/>
      <c r="Q11" s="1241"/>
      <c r="R11" s="1242"/>
    </row>
    <row r="12" spans="1:18" s="1" customFormat="1" ht="20.100000000000001" customHeight="1">
      <c r="A12" s="1246" t="s">
        <v>494</v>
      </c>
      <c r="B12" s="1255" t="s">
        <v>466</v>
      </c>
      <c r="C12" s="1221" t="s">
        <v>289</v>
      </c>
      <c r="D12" s="1221"/>
      <c r="E12" s="1221"/>
      <c r="F12" s="1221" t="s">
        <v>739</v>
      </c>
      <c r="G12" s="1221"/>
      <c r="H12" s="1221"/>
      <c r="I12" s="863" t="s">
        <v>740</v>
      </c>
      <c r="J12" s="1260"/>
      <c r="K12" s="1257" t="s">
        <v>476</v>
      </c>
      <c r="L12" s="2"/>
      <c r="M12" s="766"/>
      <c r="N12" s="1240"/>
      <c r="O12" s="1241"/>
      <c r="P12" s="1241"/>
      <c r="Q12" s="1241"/>
      <c r="R12" s="1242"/>
    </row>
    <row r="13" spans="1:18" s="1" customFormat="1" ht="20.100000000000001" customHeight="1">
      <c r="A13" s="1307"/>
      <c r="B13" s="1256"/>
      <c r="C13" s="251">
        <v>300000</v>
      </c>
      <c r="D13" s="11" t="s">
        <v>464</v>
      </c>
      <c r="E13" s="50">
        <f>IF(COUNT($B$8,$F$8)=2,$F$8-$B$8)+1</f>
        <v>4</v>
      </c>
      <c r="F13" s="252">
        <v>300000</v>
      </c>
      <c r="G13" s="245" t="s">
        <v>467</v>
      </c>
      <c r="H13" s="253">
        <v>1</v>
      </c>
      <c r="I13" s="1261"/>
      <c r="J13" s="1261"/>
      <c r="K13" s="1258"/>
      <c r="L13" s="2"/>
      <c r="M13" s="767"/>
      <c r="N13" s="1243"/>
      <c r="O13" s="1244"/>
      <c r="P13" s="1244"/>
      <c r="Q13" s="1244"/>
      <c r="R13" s="1245"/>
    </row>
    <row r="14" spans="1:18" s="1" customFormat="1" ht="20.100000000000001" customHeight="1">
      <c r="A14" s="1307"/>
      <c r="B14" s="254">
        <v>1400000</v>
      </c>
      <c r="C14" s="1310">
        <f>C13*E13</f>
        <v>1200000</v>
      </c>
      <c r="D14" s="1311"/>
      <c r="E14" s="1311"/>
      <c r="F14" s="1310">
        <f>F13*H13</f>
        <v>300000</v>
      </c>
      <c r="G14" s="1311"/>
      <c r="H14" s="1311"/>
      <c r="I14" s="1217">
        <v>100000</v>
      </c>
      <c r="J14" s="1218"/>
      <c r="K14" s="255">
        <f>SUM(B14:J14)</f>
        <v>3000000</v>
      </c>
      <c r="L14" s="2"/>
      <c r="M14" s="1284" t="s">
        <v>680</v>
      </c>
      <c r="N14" s="197" t="s">
        <v>477</v>
      </c>
      <c r="O14" s="1262" t="s">
        <v>473</v>
      </c>
      <c r="P14" s="716"/>
      <c r="Q14" s="714"/>
      <c r="R14" s="198" t="s">
        <v>483</v>
      </c>
    </row>
    <row r="15" spans="1:18" s="1" customFormat="1" ht="20.100000000000001" customHeight="1">
      <c r="A15" s="1246" t="s">
        <v>428</v>
      </c>
      <c r="B15" s="79" t="s">
        <v>495</v>
      </c>
      <c r="C15" s="1221" t="s">
        <v>783</v>
      </c>
      <c r="D15" s="1221"/>
      <c r="E15" s="1221"/>
      <c r="F15" s="1221"/>
      <c r="G15" s="1221"/>
      <c r="H15" s="1219" t="s">
        <v>429</v>
      </c>
      <c r="I15" s="1220"/>
      <c r="J15" s="1222" t="s">
        <v>432</v>
      </c>
      <c r="K15" s="1223"/>
      <c r="L15" s="2"/>
      <c r="M15" s="1275"/>
      <c r="N15" s="326">
        <f>B8</f>
        <v>45055</v>
      </c>
      <c r="O15" s="1232" t="s">
        <v>504</v>
      </c>
      <c r="P15" s="1233"/>
      <c r="Q15" s="1234"/>
      <c r="R15" s="199"/>
    </row>
    <row r="16" spans="1:18" s="1" customFormat="1" ht="20.100000000000001" customHeight="1">
      <c r="A16" s="1275"/>
      <c r="B16" s="35" t="s">
        <v>288</v>
      </c>
      <c r="C16" s="693" t="s">
        <v>488</v>
      </c>
      <c r="D16" s="693"/>
      <c r="E16" s="693"/>
      <c r="F16" s="693"/>
      <c r="G16" s="693"/>
      <c r="H16" s="742"/>
      <c r="I16" s="1259"/>
      <c r="J16" s="666" t="s">
        <v>942</v>
      </c>
      <c r="K16" s="667"/>
      <c r="L16" s="2"/>
      <c r="M16" s="1275"/>
      <c r="N16" s="326">
        <v>45056</v>
      </c>
      <c r="O16" s="1235" t="s">
        <v>478</v>
      </c>
      <c r="P16" s="1233"/>
      <c r="Q16" s="1234"/>
      <c r="R16" s="199"/>
    </row>
    <row r="17" spans="1:18" s="1" customFormat="1" ht="20.100000000000001" customHeight="1">
      <c r="A17" s="1275"/>
      <c r="B17" s="35" t="s">
        <v>289</v>
      </c>
      <c r="C17" s="693" t="s">
        <v>779</v>
      </c>
      <c r="D17" s="693"/>
      <c r="E17" s="693"/>
      <c r="F17" s="693"/>
      <c r="G17" s="693"/>
      <c r="H17" s="742"/>
      <c r="I17" s="1259"/>
      <c r="J17" s="666"/>
      <c r="K17" s="667"/>
      <c r="L17" s="2"/>
      <c r="M17" s="1275"/>
      <c r="N17" s="326">
        <v>45057</v>
      </c>
      <c r="O17" s="1235" t="s">
        <v>479</v>
      </c>
      <c r="P17" s="1233"/>
      <c r="Q17" s="1234"/>
      <c r="R17" s="199"/>
    </row>
    <row r="18" spans="1:18" s="1" customFormat="1" ht="20.100000000000001" customHeight="1">
      <c r="A18" s="1275"/>
      <c r="B18" s="59" t="s">
        <v>474</v>
      </c>
      <c r="C18" s="693" t="s">
        <v>489</v>
      </c>
      <c r="D18" s="693"/>
      <c r="E18" s="693"/>
      <c r="F18" s="693"/>
      <c r="G18" s="693"/>
      <c r="H18" s="742"/>
      <c r="I18" s="1259"/>
      <c r="J18" s="666"/>
      <c r="K18" s="667"/>
      <c r="L18" s="2"/>
      <c r="M18" s="1275"/>
      <c r="N18" s="326">
        <v>45058</v>
      </c>
      <c r="O18" s="1236" t="s">
        <v>480</v>
      </c>
      <c r="P18" s="1233"/>
      <c r="Q18" s="1234"/>
      <c r="R18" s="199"/>
    </row>
    <row r="19" spans="1:18" s="1" customFormat="1" ht="20.100000000000001" customHeight="1">
      <c r="A19" s="1276"/>
      <c r="B19" s="658" t="s">
        <v>431</v>
      </c>
      <c r="C19" s="1277"/>
      <c r="D19" s="1277"/>
      <c r="E19" s="1277"/>
      <c r="F19" s="1277"/>
      <c r="G19" s="1278"/>
      <c r="H19" s="1286">
        <f>SUM(H16:I18)</f>
        <v>0</v>
      </c>
      <c r="I19" s="1278"/>
      <c r="J19" s="1290"/>
      <c r="K19" s="1291"/>
      <c r="L19" s="78"/>
      <c r="M19" s="1275"/>
      <c r="N19" s="326"/>
      <c r="O19" s="1236"/>
      <c r="P19" s="1233"/>
      <c r="Q19" s="1234"/>
      <c r="R19" s="199"/>
    </row>
    <row r="20" spans="1:18" s="1" customFormat="1" ht="24.95" customHeight="1">
      <c r="A20" s="1246" t="s">
        <v>470</v>
      </c>
      <c r="B20" s="1279" t="s">
        <v>662</v>
      </c>
      <c r="C20" s="1280"/>
      <c r="D20" s="1280"/>
      <c r="E20" s="1280"/>
      <c r="F20" s="1280"/>
      <c r="G20" s="1280"/>
      <c r="H20" s="1280"/>
      <c r="I20" s="1280"/>
      <c r="J20" s="1280"/>
      <c r="K20" s="1281"/>
      <c r="L20" s="85"/>
      <c r="M20" s="1275"/>
      <c r="N20" s="327"/>
      <c r="O20" s="1229"/>
      <c r="P20" s="1230"/>
      <c r="Q20" s="1231"/>
      <c r="R20" s="200"/>
    </row>
    <row r="21" spans="1:18" s="1" customFormat="1" ht="24.95" customHeight="1">
      <c r="A21" s="1284"/>
      <c r="B21" s="1279" t="s">
        <v>664</v>
      </c>
      <c r="C21" s="1280"/>
      <c r="D21" s="1280"/>
      <c r="E21" s="1280"/>
      <c r="F21" s="1280"/>
      <c r="G21" s="1280"/>
      <c r="H21" s="1280"/>
      <c r="I21" s="1280"/>
      <c r="J21" s="1280"/>
      <c r="K21" s="1281"/>
      <c r="L21" s="116"/>
      <c r="M21" s="1246" t="s">
        <v>485</v>
      </c>
      <c r="N21" s="1272" t="s">
        <v>670</v>
      </c>
      <c r="O21" s="1273"/>
      <c r="P21" s="1273"/>
      <c r="Q21" s="1273"/>
      <c r="R21" s="1274"/>
    </row>
    <row r="22" spans="1:18" s="1" customFormat="1" ht="24.95" customHeight="1">
      <c r="A22" s="1285"/>
      <c r="B22" s="1287" t="s">
        <v>676</v>
      </c>
      <c r="C22" s="1288"/>
      <c r="D22" s="1288"/>
      <c r="E22" s="1288"/>
      <c r="F22" s="1288"/>
      <c r="G22" s="1288"/>
      <c r="H22" s="1288"/>
      <c r="I22" s="1288"/>
      <c r="J22" s="1288"/>
      <c r="K22" s="1289"/>
      <c r="L22" s="116"/>
      <c r="M22" s="766"/>
      <c r="N22" s="197" t="s">
        <v>658</v>
      </c>
      <c r="O22" s="1247"/>
      <c r="P22" s="707"/>
      <c r="Q22" s="707"/>
      <c r="R22" s="1248"/>
    </row>
    <row r="23" spans="1:18" s="1" customFormat="1" ht="24.95" customHeight="1">
      <c r="A23" s="1301" t="s">
        <v>649</v>
      </c>
      <c r="B23" s="1302"/>
      <c r="C23" s="1302"/>
      <c r="D23" s="1302"/>
      <c r="E23" s="1302"/>
      <c r="F23" s="1302"/>
      <c r="G23" s="1302"/>
      <c r="H23" s="1302"/>
      <c r="I23" s="1302"/>
      <c r="J23" s="1302"/>
      <c r="K23" s="1303"/>
      <c r="L23" s="116"/>
      <c r="M23" s="766"/>
      <c r="N23" s="201" t="s">
        <v>659</v>
      </c>
      <c r="O23" s="328">
        <v>45057</v>
      </c>
      <c r="P23" s="329" t="s">
        <v>655</v>
      </c>
      <c r="Q23" s="202" t="s">
        <v>654</v>
      </c>
      <c r="R23" s="203" t="s">
        <v>663</v>
      </c>
    </row>
    <row r="24" spans="1:18" s="1" customFormat="1" ht="24.95" customHeight="1">
      <c r="A24" s="1304"/>
      <c r="B24" s="1305"/>
      <c r="C24" s="1305"/>
      <c r="D24" s="1305"/>
      <c r="E24" s="1305"/>
      <c r="F24" s="1305"/>
      <c r="G24" s="1305"/>
      <c r="H24" s="1305"/>
      <c r="I24" s="1305"/>
      <c r="J24" s="1305"/>
      <c r="K24" s="1306"/>
      <c r="L24" s="116"/>
      <c r="M24" s="766"/>
      <c r="N24" s="1263" t="s">
        <v>657</v>
      </c>
      <c r="O24" s="1264"/>
      <c r="P24" s="1264"/>
      <c r="Q24" s="1264"/>
      <c r="R24" s="1265"/>
    </row>
    <row r="25" spans="1:18" s="1" customFormat="1" ht="24.95" customHeight="1">
      <c r="A25" s="1293">
        <f ca="1">TODAY()</f>
        <v>45030</v>
      </c>
      <c r="B25" s="1294"/>
      <c r="C25" s="1294"/>
      <c r="D25" s="1294"/>
      <c r="E25" s="1294"/>
      <c r="F25" s="1294"/>
      <c r="G25" s="1294"/>
      <c r="H25" s="1294"/>
      <c r="I25" s="1294"/>
      <c r="J25" s="1294"/>
      <c r="K25" s="1295"/>
      <c r="L25" s="85"/>
      <c r="M25" s="766"/>
      <c r="N25" s="1266"/>
      <c r="O25" s="1267"/>
      <c r="P25" s="1267"/>
      <c r="Q25" s="1267"/>
      <c r="R25" s="1268"/>
    </row>
    <row r="26" spans="1:18" s="1" customFormat="1" ht="24.95" customHeight="1">
      <c r="A26" s="246"/>
      <c r="B26" s="247"/>
      <c r="C26" s="247"/>
      <c r="D26" s="247"/>
      <c r="E26" s="247"/>
      <c r="F26" s="247"/>
      <c r="G26" s="247"/>
      <c r="H26" s="247"/>
      <c r="I26" s="247"/>
      <c r="J26" s="247"/>
      <c r="K26" s="248"/>
      <c r="L26" s="2"/>
      <c r="M26" s="766"/>
      <c r="N26" s="1269"/>
      <c r="O26" s="1270"/>
      <c r="P26" s="1270"/>
      <c r="Q26" s="1270"/>
      <c r="R26" s="1271"/>
    </row>
    <row r="27" spans="1:18" s="1" customFormat="1" ht="24.95" customHeight="1">
      <c r="A27" s="1298" t="s">
        <v>737</v>
      </c>
      <c r="B27" s="1299"/>
      <c r="C27" s="1299"/>
      <c r="D27" s="1299"/>
      <c r="E27" s="1300"/>
      <c r="F27" s="1300"/>
      <c r="G27" s="1300"/>
      <c r="H27" s="1300"/>
      <c r="I27" s="1296">
        <f>J4</f>
        <v>0</v>
      </c>
      <c r="J27" s="1297"/>
      <c r="K27" s="66" t="s">
        <v>471</v>
      </c>
      <c r="L27" s="2"/>
      <c r="M27" s="766"/>
      <c r="N27" s="1269"/>
      <c r="O27" s="1270"/>
      <c r="P27" s="1270"/>
      <c r="Q27" s="1270"/>
      <c r="R27" s="1271"/>
    </row>
    <row r="28" spans="1:18" s="1" customFormat="1" ht="24.95" customHeight="1">
      <c r="A28" s="190"/>
      <c r="B28" s="187"/>
      <c r="C28" s="187"/>
      <c r="D28" s="187"/>
      <c r="E28" s="191"/>
      <c r="F28" s="191"/>
      <c r="G28" s="191"/>
      <c r="H28" s="191"/>
      <c r="I28" s="188"/>
      <c r="J28" s="189"/>
      <c r="K28" s="186"/>
      <c r="L28" s="2"/>
      <c r="M28" s="766"/>
      <c r="N28" s="1263" t="s">
        <v>656</v>
      </c>
      <c r="O28" s="1264"/>
      <c r="P28" s="1264"/>
      <c r="Q28" s="1264"/>
      <c r="R28" s="1265"/>
    </row>
    <row r="29" spans="1:18" s="1" customFormat="1" ht="25.5" customHeight="1">
      <c r="A29" s="1282" t="s">
        <v>665</v>
      </c>
      <c r="B29" s="249" t="s">
        <v>292</v>
      </c>
      <c r="C29" s="1292"/>
      <c r="D29" s="1292"/>
      <c r="E29" s="1221" t="s">
        <v>439</v>
      </c>
      <c r="F29" s="1221"/>
      <c r="G29" s="1292"/>
      <c r="H29" s="1292"/>
      <c r="I29" s="1292"/>
      <c r="J29" s="205" t="s">
        <v>174</v>
      </c>
      <c r="K29" s="207">
        <f>I27</f>
        <v>0</v>
      </c>
      <c r="L29" s="2"/>
      <c r="M29" s="766"/>
      <c r="N29" s="1249"/>
      <c r="O29" s="1250"/>
      <c r="P29" s="1250"/>
      <c r="Q29" s="1250"/>
      <c r="R29" s="1251"/>
    </row>
    <row r="30" spans="1:18" s="1" customFormat="1" ht="24.95" customHeight="1" thickBot="1">
      <c r="A30" s="1283"/>
      <c r="B30" s="250" t="s">
        <v>666</v>
      </c>
      <c r="C30" s="1084" t="s">
        <v>741</v>
      </c>
      <c r="D30" s="1087"/>
      <c r="E30" s="1087"/>
      <c r="F30" s="1087"/>
      <c r="G30" s="1087"/>
      <c r="H30" s="1087"/>
      <c r="I30" s="1087"/>
      <c r="J30" s="1087"/>
      <c r="K30" s="1088"/>
      <c r="L30" s="2"/>
      <c r="M30" s="917"/>
      <c r="N30" s="1252"/>
      <c r="O30" s="1253"/>
      <c r="P30" s="1253"/>
      <c r="Q30" s="1253"/>
      <c r="R30" s="1254"/>
    </row>
    <row r="31" spans="1:18">
      <c r="L31" s="2"/>
    </row>
    <row r="32" spans="1:18" ht="16.5" customHeight="1">
      <c r="L32" s="2"/>
    </row>
    <row r="33" spans="12:12">
      <c r="L33" s="2"/>
    </row>
    <row r="34" spans="12:12" ht="16.5" customHeight="1">
      <c r="L34" s="2"/>
    </row>
    <row r="36" spans="12:12" ht="16.5" customHeight="1"/>
  </sheetData>
  <protectedRanges>
    <protectedRange sqref="A13 D7" name="국제학술회의 참가경비_3"/>
    <protectedRange sqref="C9:K10" name="우수학술지 논문게재료_3"/>
    <protectedRange sqref="C9:D10 F9:H9 J9:K9" name="국제학술회의 참가경비_1_3"/>
    <protectedRange sqref="C6:K6 C5:I5" name="우수학술지 논문게재료_1_1"/>
    <protectedRange sqref="C5:D6 F6:K6 F5:I5" name="국제학술회의 참가경비_1_1_1"/>
    <protectedRange sqref="O14:Q20 O21:R22 N21 O30:R30 R6:R20 P23:R23 N24:R29" name="국제학술회의 참가경비_3_1_1"/>
    <protectedRange sqref="A25:A26" name="국제학술회의 참가경비_5_1"/>
    <protectedRange sqref="B8 J8:K8 F8:G8 N15:N20 N30 O23" name="국제학술회의 참가경비_4_1_1"/>
    <protectedRange sqref="C19:K19 L25 H16:J18" name="국제학술회의 참가경비_4"/>
    <protectedRange sqref="C16:G18" name="국제학술회의 참가경비"/>
  </protectedRanges>
  <mergeCells count="85">
    <mergeCell ref="A3:A4"/>
    <mergeCell ref="B9:K11"/>
    <mergeCell ref="B2:K2"/>
    <mergeCell ref="N2:R2"/>
    <mergeCell ref="M3:M5"/>
    <mergeCell ref="J5:K5"/>
    <mergeCell ref="M6:M9"/>
    <mergeCell ref="N6:R9"/>
    <mergeCell ref="M10:M13"/>
    <mergeCell ref="C6:H6"/>
    <mergeCell ref="E3:H3"/>
    <mergeCell ref="I3:J3"/>
    <mergeCell ref="B3:D3"/>
    <mergeCell ref="B4:D4"/>
    <mergeCell ref="E4:H4"/>
    <mergeCell ref="I4:J4"/>
    <mergeCell ref="N1:R1"/>
    <mergeCell ref="A23:K24"/>
    <mergeCell ref="A12:A14"/>
    <mergeCell ref="C12:E12"/>
    <mergeCell ref="F12:H12"/>
    <mergeCell ref="B8:D8"/>
    <mergeCell ref="F8:I8"/>
    <mergeCell ref="C14:E14"/>
    <mergeCell ref="F14:H14"/>
    <mergeCell ref="B1:K1"/>
    <mergeCell ref="C18:G18"/>
    <mergeCell ref="A9:A11"/>
    <mergeCell ref="A5:A7"/>
    <mergeCell ref="M14:M20"/>
    <mergeCell ref="J8:K8"/>
    <mergeCell ref="C5:H5"/>
    <mergeCell ref="A15:A19"/>
    <mergeCell ref="B19:G19"/>
    <mergeCell ref="B21:K21"/>
    <mergeCell ref="A29:A30"/>
    <mergeCell ref="A20:A22"/>
    <mergeCell ref="H19:I19"/>
    <mergeCell ref="B20:K20"/>
    <mergeCell ref="B22:K22"/>
    <mergeCell ref="J19:K19"/>
    <mergeCell ref="C30:K30"/>
    <mergeCell ref="C29:D29"/>
    <mergeCell ref="E29:F29"/>
    <mergeCell ref="G29:I29"/>
    <mergeCell ref="A25:K25"/>
    <mergeCell ref="I27:J27"/>
    <mergeCell ref="A27:H27"/>
    <mergeCell ref="M21:M30"/>
    <mergeCell ref="O22:R22"/>
    <mergeCell ref="N29:R30"/>
    <mergeCell ref="B12:B13"/>
    <mergeCell ref="K12:K13"/>
    <mergeCell ref="H16:I16"/>
    <mergeCell ref="H17:I17"/>
    <mergeCell ref="H18:I18"/>
    <mergeCell ref="C17:G17"/>
    <mergeCell ref="I12:J13"/>
    <mergeCell ref="J18:K18"/>
    <mergeCell ref="O14:Q14"/>
    <mergeCell ref="N28:R28"/>
    <mergeCell ref="N25:R27"/>
    <mergeCell ref="N21:R21"/>
    <mergeCell ref="N24:R24"/>
    <mergeCell ref="O3:P3"/>
    <mergeCell ref="O4:P4"/>
    <mergeCell ref="P5:R5"/>
    <mergeCell ref="N5:O5"/>
    <mergeCell ref="O20:Q20"/>
    <mergeCell ref="O15:Q15"/>
    <mergeCell ref="O16:Q16"/>
    <mergeCell ref="O17:Q17"/>
    <mergeCell ref="O18:Q18"/>
    <mergeCell ref="O19:Q19"/>
    <mergeCell ref="N10:R13"/>
    <mergeCell ref="J6:K6"/>
    <mergeCell ref="H7:I7"/>
    <mergeCell ref="C7:E7"/>
    <mergeCell ref="I14:J14"/>
    <mergeCell ref="J17:K17"/>
    <mergeCell ref="H15:I15"/>
    <mergeCell ref="C15:G15"/>
    <mergeCell ref="J15:K15"/>
    <mergeCell ref="C16:G16"/>
    <mergeCell ref="J16:K16"/>
  </mergeCells>
  <phoneticPr fontId="1" type="noConversion"/>
  <dataValidations count="2">
    <dataValidation allowBlank="1" showInputMessage="1" showErrorMessage="1" prompt="부교수급 이상 또는 초청과학자 연구실적을 고려하여 초청" sqref="J6:K6"/>
    <dataValidation allowBlank="1" showInputMessage="1" showErrorMessage="1" prompt="입력방법 yy-mm-dd" sqref="F8:I8 B8:D8 N15:N20 O23"/>
  </dataValidations>
  <pageMargins left="0.7" right="0.7" top="0.75" bottom="0.75" header="0.3" footer="0.3"/>
  <pageSetup paperSize="9" orientation="portrait"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79998168889431442"/>
  </sheetPr>
  <dimension ref="A1:L32"/>
  <sheetViews>
    <sheetView view="pageBreakPreview" zoomScaleNormal="100" zoomScaleSheetLayoutView="100" workbookViewId="0">
      <pane ySplit="2" topLeftCell="A3" activePane="bottomLeft" state="frozen"/>
      <selection pane="bottomLeft" activeCell="C3" sqref="C3:D3"/>
    </sheetView>
  </sheetViews>
  <sheetFormatPr defaultRowHeight="16.5"/>
  <cols>
    <col min="1" max="1" width="13" customWidth="1"/>
    <col min="2" max="2" width="11" bestFit="1" customWidth="1"/>
    <col min="3" max="3" width="2.625" bestFit="1" customWidth="1"/>
    <col min="4" max="4" width="25.125" customWidth="1"/>
    <col min="5" max="5" width="6.875" customWidth="1"/>
    <col min="6" max="6" width="19.25" style="1" customWidth="1"/>
    <col min="7" max="7" width="1.625" style="1" customWidth="1"/>
    <col min="8" max="8" width="13.375" customWidth="1"/>
    <col min="9" max="9" width="14.25" customWidth="1"/>
    <col min="10" max="10" width="32.125" customWidth="1"/>
    <col min="11" max="11" width="18" customWidth="1"/>
  </cols>
  <sheetData>
    <row r="1" spans="1:11" ht="31.5">
      <c r="A1" s="80" t="s">
        <v>747</v>
      </c>
      <c r="B1" s="1312" t="s">
        <v>650</v>
      </c>
      <c r="C1" s="1313"/>
      <c r="D1" s="1313"/>
      <c r="E1" s="1313"/>
      <c r="F1" s="1313"/>
      <c r="G1" s="448"/>
      <c r="H1" s="80" t="s">
        <v>748</v>
      </c>
      <c r="I1" s="780" t="s">
        <v>652</v>
      </c>
      <c r="J1" s="780"/>
      <c r="K1" s="780"/>
    </row>
    <row r="2" spans="1:11" s="36" customFormat="1" ht="19.5" thickBot="1">
      <c r="A2" s="137"/>
      <c r="B2" s="1319" t="s">
        <v>542</v>
      </c>
      <c r="C2" s="1319"/>
      <c r="D2" s="1319"/>
      <c r="E2" s="1319"/>
      <c r="F2" s="1319"/>
      <c r="G2" s="447"/>
      <c r="H2" s="134"/>
      <c r="I2" s="1320" t="s">
        <v>542</v>
      </c>
      <c r="J2" s="1320"/>
      <c r="K2" s="1320"/>
    </row>
    <row r="3" spans="1:11" s="1" customFormat="1" ht="24.95" customHeight="1">
      <c r="A3" s="1042" t="s">
        <v>651</v>
      </c>
      <c r="B3" s="87" t="s">
        <v>173</v>
      </c>
      <c r="C3" s="1343">
        <f>'3-1'!C5:H5</f>
        <v>0</v>
      </c>
      <c r="D3" s="1344"/>
      <c r="E3" s="138" t="s">
        <v>730</v>
      </c>
      <c r="F3" s="330">
        <f>'3-1'!R3</f>
        <v>0</v>
      </c>
      <c r="G3" s="468"/>
      <c r="H3" s="1347" t="s">
        <v>501</v>
      </c>
      <c r="I3" s="457" t="s">
        <v>499</v>
      </c>
      <c r="J3" s="458" t="s">
        <v>500</v>
      </c>
      <c r="K3" s="455" t="s">
        <v>498</v>
      </c>
    </row>
    <row r="4" spans="1:11" s="1" customFormat="1" ht="24.95" customHeight="1" thickBot="1">
      <c r="A4" s="767"/>
      <c r="B4" s="88" t="s">
        <v>235</v>
      </c>
      <c r="C4" s="1345">
        <f>'3-1'!K4</f>
        <v>0</v>
      </c>
      <c r="D4" s="1346"/>
      <c r="E4" s="139" t="s">
        <v>557</v>
      </c>
      <c r="F4" s="452">
        <f>'3-1'!R4</f>
        <v>0</v>
      </c>
      <c r="G4" s="468"/>
      <c r="H4" s="917"/>
      <c r="I4" s="470">
        <f>'3-1'!K14</f>
        <v>3000000</v>
      </c>
      <c r="J4" s="471">
        <f>I21</f>
        <v>3000000</v>
      </c>
      <c r="K4" s="472">
        <f>I4-J4</f>
        <v>0</v>
      </c>
    </row>
    <row r="5" spans="1:11" s="1" customFormat="1" ht="24.95" customHeight="1" thickBot="1">
      <c r="A5" s="459" t="s">
        <v>468</v>
      </c>
      <c r="B5" s="331">
        <f>'3-1'!N15</f>
        <v>45055</v>
      </c>
      <c r="C5" s="332" t="s">
        <v>1</v>
      </c>
      <c r="D5" s="333">
        <f>'3-1'!N18</f>
        <v>45058</v>
      </c>
      <c r="E5" s="1350" t="str">
        <f>"("&amp;IF(COUNT($B$5,D$5)=2,$D$5-B$5)&amp;"박 "&amp;IF(COUNT($B$5,$D$5)=2,$D$5-$B$5)+1&amp;"일)"</f>
        <v>(3박 4일)</v>
      </c>
      <c r="F5" s="1351"/>
      <c r="G5" s="469"/>
      <c r="H5" s="74"/>
      <c r="I5" s="1375"/>
      <c r="J5" s="1375"/>
      <c r="K5" s="1375"/>
    </row>
    <row r="6" spans="1:11" s="1" customFormat="1" ht="24.95" customHeight="1">
      <c r="A6" s="1352" t="s">
        <v>680</v>
      </c>
      <c r="B6" s="212" t="s">
        <v>477</v>
      </c>
      <c r="C6" s="713" t="s">
        <v>473</v>
      </c>
      <c r="D6" s="716"/>
      <c r="E6" s="714"/>
      <c r="F6" s="214" t="s">
        <v>432</v>
      </c>
      <c r="G6" s="473"/>
      <c r="H6" s="453" t="s">
        <v>497</v>
      </c>
      <c r="I6" s="456" t="s">
        <v>500</v>
      </c>
      <c r="J6" s="458" t="s">
        <v>502</v>
      </c>
      <c r="K6" s="454" t="s">
        <v>432</v>
      </c>
    </row>
    <row r="7" spans="1:11" s="1" customFormat="1" ht="24.95" customHeight="1">
      <c r="A7" s="1275"/>
      <c r="B7" s="334">
        <f>'3-1'!N15</f>
        <v>45055</v>
      </c>
      <c r="C7" s="1348" t="s">
        <v>961</v>
      </c>
      <c r="D7" s="1233"/>
      <c r="E7" s="1234"/>
      <c r="F7" s="223"/>
      <c r="G7" s="434"/>
      <c r="H7" s="1394" t="s">
        <v>487</v>
      </c>
      <c r="I7" s="1396">
        <v>1400000</v>
      </c>
      <c r="J7" s="1399" t="s">
        <v>505</v>
      </c>
      <c r="K7" s="1402" t="s">
        <v>962</v>
      </c>
    </row>
    <row r="8" spans="1:11" s="1" customFormat="1" ht="24.95" customHeight="1">
      <c r="A8" s="1275"/>
      <c r="B8" s="334"/>
      <c r="C8" s="1349"/>
      <c r="D8" s="1233"/>
      <c r="E8" s="1234"/>
      <c r="F8" s="223"/>
      <c r="G8" s="434"/>
      <c r="H8" s="888"/>
      <c r="I8" s="1397"/>
      <c r="J8" s="1400"/>
      <c r="K8" s="1403"/>
    </row>
    <row r="9" spans="1:11" s="1" customFormat="1" ht="24.95" customHeight="1">
      <c r="A9" s="1275"/>
      <c r="B9" s="334"/>
      <c r="C9" s="1349"/>
      <c r="D9" s="1233"/>
      <c r="E9" s="1234"/>
      <c r="F9" s="223"/>
      <c r="G9" s="434"/>
      <c r="H9" s="1395"/>
      <c r="I9" s="1398"/>
      <c r="J9" s="1401"/>
      <c r="K9" s="1404"/>
    </row>
    <row r="10" spans="1:11" s="1" customFormat="1" ht="24" customHeight="1">
      <c r="A10" s="1275"/>
      <c r="B10" s="334"/>
      <c r="C10" s="1349"/>
      <c r="D10" s="1233"/>
      <c r="E10" s="1234"/>
      <c r="F10" s="223"/>
      <c r="G10" s="434"/>
      <c r="H10" s="1362" t="s">
        <v>289</v>
      </c>
      <c r="I10" s="1359">
        <v>1200000</v>
      </c>
      <c r="J10" s="1382" t="s">
        <v>813</v>
      </c>
      <c r="K10" s="1379" t="s">
        <v>944</v>
      </c>
    </row>
    <row r="11" spans="1:11" s="1" customFormat="1" ht="24" customHeight="1">
      <c r="A11" s="1275"/>
      <c r="B11" s="334"/>
      <c r="C11" s="1349"/>
      <c r="D11" s="1233"/>
      <c r="E11" s="1234"/>
      <c r="F11" s="223"/>
      <c r="G11" s="434"/>
      <c r="H11" s="1307"/>
      <c r="I11" s="1360"/>
      <c r="J11" s="1383"/>
      <c r="K11" s="732"/>
    </row>
    <row r="12" spans="1:11" s="1" customFormat="1" ht="24" customHeight="1">
      <c r="A12" s="1275"/>
      <c r="B12" s="335"/>
      <c r="C12" s="653"/>
      <c r="D12" s="1230"/>
      <c r="E12" s="1231"/>
      <c r="F12" s="224"/>
      <c r="G12" s="434"/>
      <c r="H12" s="1363"/>
      <c r="I12" s="1361"/>
      <c r="J12" s="1384"/>
      <c r="K12" s="1380"/>
    </row>
    <row r="13" spans="1:11" s="1" customFormat="1" ht="20.100000000000001" customHeight="1">
      <c r="A13" s="1246" t="s">
        <v>491</v>
      </c>
      <c r="B13" s="1353"/>
      <c r="C13" s="1354"/>
      <c r="D13" s="1354"/>
      <c r="E13" s="1354"/>
      <c r="F13" s="1355"/>
      <c r="G13" s="450"/>
      <c r="H13" s="1362" t="s">
        <v>474</v>
      </c>
      <c r="I13" s="1359">
        <v>300000</v>
      </c>
      <c r="J13" s="1385" t="s">
        <v>814</v>
      </c>
      <c r="K13" s="1379" t="s">
        <v>945</v>
      </c>
    </row>
    <row r="14" spans="1:11" s="1" customFormat="1" ht="20.100000000000001" customHeight="1">
      <c r="A14" s="1284"/>
      <c r="B14" s="1356"/>
      <c r="C14" s="1357"/>
      <c r="D14" s="1357"/>
      <c r="E14" s="1357"/>
      <c r="F14" s="1358"/>
      <c r="G14" s="450"/>
      <c r="H14" s="1307"/>
      <c r="I14" s="1360"/>
      <c r="J14" s="1377"/>
      <c r="K14" s="732"/>
    </row>
    <row r="15" spans="1:11" s="1" customFormat="1" ht="20.100000000000001" customHeight="1">
      <c r="A15" s="1284"/>
      <c r="B15" s="1356"/>
      <c r="C15" s="1357"/>
      <c r="D15" s="1357"/>
      <c r="E15" s="1357"/>
      <c r="F15" s="1358"/>
      <c r="G15" s="450"/>
      <c r="H15" s="1363"/>
      <c r="I15" s="1361"/>
      <c r="J15" s="1378"/>
      <c r="K15" s="1380"/>
    </row>
    <row r="16" spans="1:11" s="1" customFormat="1" ht="20.100000000000001" customHeight="1">
      <c r="A16" s="766"/>
      <c r="B16" s="1240"/>
      <c r="C16" s="1241"/>
      <c r="D16" s="1241"/>
      <c r="E16" s="1241"/>
      <c r="F16" s="1242"/>
      <c r="G16" s="449"/>
      <c r="H16" s="1381" t="s">
        <v>503</v>
      </c>
      <c r="I16" s="1359">
        <v>100000</v>
      </c>
      <c r="J16" s="1376" t="s">
        <v>815</v>
      </c>
      <c r="K16" s="1379" t="s">
        <v>946</v>
      </c>
    </row>
    <row r="17" spans="1:12" s="1" customFormat="1" ht="20.100000000000001" customHeight="1">
      <c r="A17" s="767"/>
      <c r="B17" s="1243"/>
      <c r="C17" s="1244"/>
      <c r="D17" s="1244"/>
      <c r="E17" s="1244"/>
      <c r="F17" s="1245"/>
      <c r="G17" s="449"/>
      <c r="H17" s="888"/>
      <c r="I17" s="1360"/>
      <c r="J17" s="1377"/>
      <c r="K17" s="732"/>
    </row>
    <row r="18" spans="1:12" s="1" customFormat="1" ht="20.100000000000001" customHeight="1">
      <c r="A18" s="1246" t="s">
        <v>496</v>
      </c>
      <c r="B18" s="1353"/>
      <c r="C18" s="1354"/>
      <c r="D18" s="1354"/>
      <c r="E18" s="1354"/>
      <c r="F18" s="1355"/>
      <c r="G18" s="450"/>
      <c r="H18" s="888"/>
      <c r="I18" s="1361"/>
      <c r="J18" s="1378"/>
      <c r="K18" s="1380"/>
    </row>
    <row r="19" spans="1:12" s="1" customFormat="1" ht="20.100000000000001" customHeight="1">
      <c r="A19" s="1284"/>
      <c r="B19" s="1356"/>
      <c r="C19" s="1357"/>
      <c r="D19" s="1357"/>
      <c r="E19" s="1357"/>
      <c r="F19" s="1358"/>
      <c r="G19" s="450"/>
      <c r="H19" s="1381" t="s">
        <v>947</v>
      </c>
      <c r="I19" s="1359"/>
      <c r="J19" s="1376"/>
      <c r="K19" s="1379"/>
    </row>
    <row r="20" spans="1:12" s="1" customFormat="1" ht="24.95" customHeight="1">
      <c r="A20" s="1284"/>
      <c r="B20" s="1356"/>
      <c r="C20" s="1357"/>
      <c r="D20" s="1357"/>
      <c r="E20" s="1357"/>
      <c r="F20" s="1358"/>
      <c r="G20" s="450"/>
      <c r="H20" s="888"/>
      <c r="I20" s="1360"/>
      <c r="J20" s="1377"/>
      <c r="K20" s="732"/>
    </row>
    <row r="21" spans="1:12" s="1" customFormat="1" ht="24.95" customHeight="1">
      <c r="A21" s="767"/>
      <c r="B21" s="1243"/>
      <c r="C21" s="1244"/>
      <c r="D21" s="1244"/>
      <c r="E21" s="1244"/>
      <c r="F21" s="1245"/>
      <c r="G21" s="449"/>
      <c r="H21" s="1364" t="s">
        <v>476</v>
      </c>
      <c r="I21" s="1366">
        <f>SUM(I7:I20)</f>
        <v>3000000</v>
      </c>
      <c r="J21" s="1386" t="s">
        <v>816</v>
      </c>
      <c r="K21" s="1387"/>
    </row>
    <row r="22" spans="1:12" s="1" customFormat="1" ht="24.95" customHeight="1">
      <c r="A22" s="1246" t="s">
        <v>683</v>
      </c>
      <c r="B22" s="1353"/>
      <c r="C22" s="1354"/>
      <c r="D22" s="1354"/>
      <c r="E22" s="1354"/>
      <c r="F22" s="1355"/>
      <c r="G22" s="450"/>
      <c r="H22" s="1365"/>
      <c r="I22" s="1367"/>
      <c r="J22" s="1388"/>
      <c r="K22" s="1058"/>
    </row>
    <row r="23" spans="1:12" s="1" customFormat="1" ht="24.95" customHeight="1">
      <c r="A23" s="1285"/>
      <c r="B23" s="1372"/>
      <c r="C23" s="1373"/>
      <c r="D23" s="1373"/>
      <c r="E23" s="1373"/>
      <c r="F23" s="1374"/>
      <c r="G23" s="450"/>
      <c r="H23" s="1389" t="s">
        <v>674</v>
      </c>
      <c r="I23" s="1392" t="s">
        <v>823</v>
      </c>
      <c r="J23" s="891"/>
      <c r="K23" s="892"/>
    </row>
    <row r="24" spans="1:12" s="1" customFormat="1" ht="24.95" customHeight="1">
      <c r="A24" s="1246" t="s">
        <v>295</v>
      </c>
      <c r="B24" s="1353"/>
      <c r="C24" s="1354"/>
      <c r="D24" s="1354"/>
      <c r="E24" s="1354"/>
      <c r="F24" s="1355"/>
      <c r="G24" s="450"/>
      <c r="H24" s="1390"/>
      <c r="I24" s="1393"/>
      <c r="J24" s="1393"/>
      <c r="K24" s="815"/>
    </row>
    <row r="25" spans="1:12" s="1" customFormat="1" ht="24.95" customHeight="1" thickBot="1">
      <c r="A25" s="1285"/>
      <c r="B25" s="1372"/>
      <c r="C25" s="1373"/>
      <c r="D25" s="1373"/>
      <c r="E25" s="1373"/>
      <c r="F25" s="1374"/>
      <c r="G25" s="451"/>
      <c r="H25" s="1391"/>
      <c r="I25" s="817"/>
      <c r="J25" s="817"/>
      <c r="K25" s="818"/>
    </row>
    <row r="26" spans="1:12" s="1" customFormat="1" ht="24.95" customHeight="1">
      <c r="A26" s="1246" t="s">
        <v>675</v>
      </c>
      <c r="B26" s="1368" t="s">
        <v>669</v>
      </c>
      <c r="C26" s="1238"/>
      <c r="D26" s="1238"/>
      <c r="E26" s="1238"/>
      <c r="F26" s="1239"/>
      <c r="G26" s="446"/>
      <c r="H26"/>
      <c r="I26"/>
      <c r="J26"/>
      <c r="K26"/>
      <c r="L26"/>
    </row>
    <row r="27" spans="1:12" s="1" customFormat="1" ht="34.5" customHeight="1" thickBot="1">
      <c r="A27" s="917"/>
      <c r="B27" s="1369"/>
      <c r="C27" s="1370"/>
      <c r="D27" s="1370"/>
      <c r="E27" s="1370"/>
      <c r="F27" s="1371"/>
      <c r="G27" s="449"/>
      <c r="H27" s="438"/>
      <c r="I27" s="217" t="s">
        <v>707</v>
      </c>
      <c r="J27" s="218">
        <f>C4</f>
        <v>0</v>
      </c>
      <c r="K27" s="219" t="s">
        <v>338</v>
      </c>
      <c r="L27"/>
    </row>
    <row r="30" spans="1:12" ht="16.5" customHeight="1"/>
    <row r="32" spans="1:12" ht="16.5" customHeight="1"/>
  </sheetData>
  <protectedRanges>
    <protectedRange sqref="C6:G12" name="우수학술지 논문게재료_3_1"/>
    <protectedRange sqref="D6:G6" name="국제학술회의 참가경비_1_3_1"/>
    <protectedRange sqref="C3:D4" name="우수학술지 논문게재료_1_1_1"/>
    <protectedRange sqref="D3:D4" name="국제학술회의 참가경비_1_1_1_1"/>
    <protectedRange sqref="B5 B7:B12 D5:G5" name="국제학술회의 참가경비_4_1_1_1"/>
    <protectedRange sqref="C27:E27 C23:E24 C25:E26 C13:E22" name="국제학술회의 참가경비_4_1"/>
    <protectedRange sqref="E3:G4" name="우수학술지 논문게재료_1_1_1_1"/>
    <protectedRange sqref="E3:G4" name="국제학술회의 참가경비_1_1_1_1_1"/>
    <protectedRange sqref="K3" name="국제학술회의 참가경비_3_1"/>
  </protectedRanges>
  <mergeCells count="53">
    <mergeCell ref="J21:K22"/>
    <mergeCell ref="H23:H25"/>
    <mergeCell ref="I23:K25"/>
    <mergeCell ref="H7:H9"/>
    <mergeCell ref="I7:I9"/>
    <mergeCell ref="J7:J9"/>
    <mergeCell ref="K7:K9"/>
    <mergeCell ref="I5:K5"/>
    <mergeCell ref="J16:J18"/>
    <mergeCell ref="K16:K18"/>
    <mergeCell ref="H19:H20"/>
    <mergeCell ref="I19:I20"/>
    <mergeCell ref="J19:J20"/>
    <mergeCell ref="K19:K20"/>
    <mergeCell ref="H16:H18"/>
    <mergeCell ref="J10:J12"/>
    <mergeCell ref="K10:K12"/>
    <mergeCell ref="H13:H15"/>
    <mergeCell ref="I13:I15"/>
    <mergeCell ref="J13:J15"/>
    <mergeCell ref="K13:K15"/>
    <mergeCell ref="A26:A27"/>
    <mergeCell ref="B26:F27"/>
    <mergeCell ref="A22:A23"/>
    <mergeCell ref="B22:F23"/>
    <mergeCell ref="A24:A25"/>
    <mergeCell ref="B24:F25"/>
    <mergeCell ref="A18:A21"/>
    <mergeCell ref="B18:F21"/>
    <mergeCell ref="I16:I18"/>
    <mergeCell ref="B13:F17"/>
    <mergeCell ref="C10:E10"/>
    <mergeCell ref="C11:E11"/>
    <mergeCell ref="C12:E12"/>
    <mergeCell ref="A13:A17"/>
    <mergeCell ref="H10:H12"/>
    <mergeCell ref="I10:I12"/>
    <mergeCell ref="H21:H22"/>
    <mergeCell ref="I21:I22"/>
    <mergeCell ref="C7:E7"/>
    <mergeCell ref="C8:E8"/>
    <mergeCell ref="C9:E9"/>
    <mergeCell ref="E5:F5"/>
    <mergeCell ref="A6:A12"/>
    <mergeCell ref="C6:E6"/>
    <mergeCell ref="I1:K1"/>
    <mergeCell ref="I2:K2"/>
    <mergeCell ref="A3:A4"/>
    <mergeCell ref="C3:D3"/>
    <mergeCell ref="C4:D4"/>
    <mergeCell ref="B1:F1"/>
    <mergeCell ref="B2:F2"/>
    <mergeCell ref="H3:H4"/>
  </mergeCells>
  <phoneticPr fontId="1" type="noConversion"/>
  <dataValidations count="2">
    <dataValidation allowBlank="1" showInputMessage="1" showErrorMessage="1" prompt="입력방법 yy-mm-dd" sqref="B5 B7:B12 D5"/>
    <dataValidation allowBlank="1" showInputMessage="1" showErrorMessage="1" prompt="부교수급 이상 또는 초청과학자 연구실적을 고려하여 초청" sqref="F3:G4"/>
  </dataValidations>
  <pageMargins left="0.7" right="0.7" top="0.75" bottom="0.75" header="0.3" footer="0.3"/>
  <pageSetup paperSize="9"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79998168889431442"/>
  </sheetPr>
  <dimension ref="A1:S41"/>
  <sheetViews>
    <sheetView view="pageBreakPreview" topLeftCell="B1" zoomScaleNormal="95" zoomScaleSheetLayoutView="100" workbookViewId="0">
      <pane ySplit="2" topLeftCell="A3" activePane="bottomLeft" state="frozen"/>
      <selection pane="bottomLeft" activeCell="R9" sqref="R9"/>
    </sheetView>
  </sheetViews>
  <sheetFormatPr defaultRowHeight="16.5"/>
  <cols>
    <col min="1" max="1" width="11.5" bestFit="1" customWidth="1"/>
    <col min="2" max="2" width="17.25" customWidth="1"/>
    <col min="3" max="3" width="18.875" customWidth="1"/>
    <col min="4" max="4" width="6.875" customWidth="1"/>
    <col min="5" max="5" width="9.875" customWidth="1"/>
    <col min="7" max="7" width="5" customWidth="1"/>
    <col min="8" max="8" width="2" customWidth="1"/>
    <col min="9" max="9" width="11.125" bestFit="1" customWidth="1"/>
    <col min="10" max="10" width="12.5" customWidth="1"/>
    <col min="11" max="11" width="23.5" customWidth="1"/>
    <col min="12" max="12" width="8.5" customWidth="1"/>
    <col min="13" max="13" width="22.5" customWidth="1"/>
    <col min="14" max="14" width="1.375" customWidth="1"/>
    <col min="15" max="15" width="11.25" bestFit="1" customWidth="1"/>
    <col min="16" max="16" width="16.375" customWidth="1"/>
    <col min="17" max="17" width="17.625" bestFit="1" customWidth="1"/>
    <col min="18" max="18" width="15.625" customWidth="1"/>
    <col min="19" max="19" width="18.25" customWidth="1"/>
  </cols>
  <sheetData>
    <row r="1" spans="1:19" ht="31.5">
      <c r="A1" s="80" t="s">
        <v>749</v>
      </c>
      <c r="B1" s="1450" t="s">
        <v>824</v>
      </c>
      <c r="C1" s="1450"/>
      <c r="D1" s="1450"/>
      <c r="E1" s="1451"/>
      <c r="F1" s="1451"/>
      <c r="G1" s="1451"/>
      <c r="I1" s="27" t="s">
        <v>750</v>
      </c>
      <c r="J1" s="780" t="s">
        <v>677</v>
      </c>
      <c r="K1" s="780"/>
      <c r="L1" s="780"/>
      <c r="M1" s="780"/>
      <c r="O1" s="27" t="s">
        <v>818</v>
      </c>
      <c r="P1" s="780" t="s">
        <v>969</v>
      </c>
      <c r="Q1" s="780"/>
      <c r="R1" s="780"/>
      <c r="S1" s="780"/>
    </row>
    <row r="2" spans="1:19" s="36" customFormat="1" ht="19.5" thickBot="1">
      <c r="A2" s="134"/>
      <c r="B2" s="1319" t="s">
        <v>542</v>
      </c>
      <c r="C2" s="1319"/>
      <c r="D2" s="1319"/>
      <c r="E2" s="817"/>
      <c r="F2" s="817"/>
      <c r="G2" s="817"/>
      <c r="I2" s="132"/>
      <c r="J2" s="132"/>
      <c r="K2" s="132"/>
      <c r="L2" s="132"/>
      <c r="M2" s="133" t="s">
        <v>542</v>
      </c>
      <c r="O2" s="132"/>
      <c r="P2" s="132"/>
      <c r="Q2" s="132"/>
      <c r="R2" s="132"/>
      <c r="S2" s="133" t="s">
        <v>542</v>
      </c>
    </row>
    <row r="3" spans="1:19" s="1" customFormat="1" ht="20.100000000000001" customHeight="1">
      <c r="A3" s="1454" t="s">
        <v>624</v>
      </c>
      <c r="B3" s="1455"/>
      <c r="C3" s="1455"/>
      <c r="D3" s="1455"/>
      <c r="E3" s="1455"/>
      <c r="F3" s="1455"/>
      <c r="G3" s="1456"/>
      <c r="I3" s="765" t="s">
        <v>679</v>
      </c>
      <c r="J3" s="1484" t="s">
        <v>731</v>
      </c>
      <c r="K3" s="1444">
        <f>C5</f>
        <v>0</v>
      </c>
      <c r="L3" s="1448" t="s">
        <v>733</v>
      </c>
      <c r="M3" s="1472">
        <f>'3-1'!R3</f>
        <v>0</v>
      </c>
      <c r="O3" s="171" t="s">
        <v>550</v>
      </c>
      <c r="P3" s="337">
        <f>J9</f>
        <v>45057</v>
      </c>
      <c r="Q3" s="338" t="s">
        <v>819</v>
      </c>
      <c r="R3" s="299" t="s">
        <v>529</v>
      </c>
      <c r="S3" s="339" t="s">
        <v>820</v>
      </c>
    </row>
    <row r="4" spans="1:19" s="1" customFormat="1" ht="20.100000000000001" customHeight="1">
      <c r="A4" s="1390"/>
      <c r="B4" s="1419"/>
      <c r="C4" s="1419"/>
      <c r="D4" s="1419"/>
      <c r="E4" s="1419"/>
      <c r="F4" s="1419"/>
      <c r="G4" s="1420"/>
      <c r="I4" s="766"/>
      <c r="J4" s="979"/>
      <c r="K4" s="1445"/>
      <c r="L4" s="1445"/>
      <c r="M4" s="1473"/>
      <c r="O4" s="1407" t="s">
        <v>822</v>
      </c>
      <c r="P4" s="1409"/>
      <c r="Q4" s="1410"/>
      <c r="R4" s="1410"/>
      <c r="S4" s="1411"/>
    </row>
    <row r="5" spans="1:19" s="1" customFormat="1" ht="20.100000000000001" customHeight="1">
      <c r="A5" s="1246" t="s">
        <v>591</v>
      </c>
      <c r="B5" s="79" t="s">
        <v>588</v>
      </c>
      <c r="C5" s="1438">
        <f>'3-1'!C5:H5</f>
        <v>0</v>
      </c>
      <c r="D5" s="1439"/>
      <c r="E5" s="1439"/>
      <c r="F5" s="1439"/>
      <c r="G5" s="1440"/>
      <c r="I5" s="766"/>
      <c r="J5" s="717" t="s">
        <v>732</v>
      </c>
      <c r="K5" s="1446">
        <f>C6</f>
        <v>0</v>
      </c>
      <c r="L5" s="1449" t="s">
        <v>726</v>
      </c>
      <c r="M5" s="1474">
        <f>'3-1'!R4</f>
        <v>0</v>
      </c>
      <c r="O5" s="1408"/>
      <c r="P5" s="1412"/>
      <c r="Q5" s="1413"/>
      <c r="R5" s="1413"/>
      <c r="S5" s="1414"/>
    </row>
    <row r="6" spans="1:19" s="1" customFormat="1" ht="20.100000000000001" customHeight="1">
      <c r="A6" s="888"/>
      <c r="B6" s="59" t="s">
        <v>589</v>
      </c>
      <c r="C6" s="1216">
        <f>'3-1'!C6:H6</f>
        <v>0</v>
      </c>
      <c r="D6" s="872"/>
      <c r="E6" s="336" t="s">
        <v>625</v>
      </c>
      <c r="F6" s="1452">
        <f>J9</f>
        <v>45057</v>
      </c>
      <c r="G6" s="1453"/>
      <c r="I6" s="767"/>
      <c r="J6" s="974"/>
      <c r="K6" s="1447"/>
      <c r="L6" s="1447"/>
      <c r="M6" s="1475"/>
      <c r="O6" s="1408"/>
      <c r="P6" s="1412"/>
      <c r="Q6" s="1413"/>
      <c r="R6" s="1413"/>
      <c r="S6" s="1414"/>
    </row>
    <row r="7" spans="1:19" s="1" customFormat="1" ht="20.100000000000001" customHeight="1">
      <c r="A7" s="1421" t="s">
        <v>590</v>
      </c>
      <c r="B7" s="195" t="s">
        <v>671</v>
      </c>
      <c r="C7" s="221">
        <f>'3-2'!I7:I9</f>
        <v>1400000</v>
      </c>
      <c r="D7" s="1418" t="s">
        <v>626</v>
      </c>
      <c r="E7" s="1006"/>
      <c r="F7" s="1006"/>
      <c r="G7" s="1007"/>
      <c r="I7" s="655" t="s">
        <v>531</v>
      </c>
      <c r="J7" s="1441"/>
      <c r="K7" s="723"/>
      <c r="L7" s="1442"/>
      <c r="M7" s="1443"/>
      <c r="O7" s="1408"/>
      <c r="P7" s="1412"/>
      <c r="Q7" s="1413"/>
      <c r="R7" s="1413"/>
      <c r="S7" s="1414"/>
    </row>
    <row r="8" spans="1:19" s="1" customFormat="1" ht="20.100000000000001" customHeight="1">
      <c r="A8" s="888"/>
      <c r="B8" s="215" t="s">
        <v>672</v>
      </c>
      <c r="C8" s="221"/>
      <c r="D8" s="1419"/>
      <c r="E8" s="1419"/>
      <c r="F8" s="1419"/>
      <c r="G8" s="1420"/>
      <c r="I8" s="767"/>
      <c r="J8" s="1192"/>
      <c r="K8" s="1193"/>
      <c r="L8" s="1193"/>
      <c r="M8" s="1194"/>
      <c r="O8" s="655" t="s">
        <v>554</v>
      </c>
      <c r="P8" s="308" t="s">
        <v>235</v>
      </c>
      <c r="Q8" s="309" t="s">
        <v>967</v>
      </c>
      <c r="R8" s="309" t="s">
        <v>175</v>
      </c>
      <c r="S8" s="310" t="s">
        <v>432</v>
      </c>
    </row>
    <row r="9" spans="1:19" s="1" customFormat="1" ht="20.100000000000001" customHeight="1">
      <c r="A9" s="888"/>
      <c r="B9" s="215" t="s">
        <v>777</v>
      </c>
      <c r="C9" s="221"/>
      <c r="D9" s="1419"/>
      <c r="E9" s="1419"/>
      <c r="F9" s="1419"/>
      <c r="G9" s="1420"/>
      <c r="I9" s="655" t="s">
        <v>530</v>
      </c>
      <c r="J9" s="1477">
        <v>45057</v>
      </c>
      <c r="K9" s="1476" t="s">
        <v>655</v>
      </c>
      <c r="L9" s="1481" t="s">
        <v>529</v>
      </c>
      <c r="M9" s="1482" t="str">
        <f>'3-1'!R23</f>
        <v>200-8112</v>
      </c>
      <c r="O9" s="766"/>
      <c r="P9" s="128">
        <f>'3-1'!K4</f>
        <v>0</v>
      </c>
      <c r="Q9" s="307"/>
      <c r="R9" s="210"/>
      <c r="S9" s="129" t="s">
        <v>561</v>
      </c>
    </row>
    <row r="10" spans="1:19" s="1" customFormat="1" ht="20.100000000000001" customHeight="1">
      <c r="A10" s="1189"/>
      <c r="B10" s="216" t="s">
        <v>673</v>
      </c>
      <c r="C10" s="222">
        <f>SUM(C7:C9)</f>
        <v>1400000</v>
      </c>
      <c r="D10" s="1057"/>
      <c r="E10" s="1057"/>
      <c r="F10" s="1057"/>
      <c r="G10" s="1058"/>
      <c r="I10" s="767"/>
      <c r="J10" s="904"/>
      <c r="K10" s="972"/>
      <c r="L10" s="1447"/>
      <c r="M10" s="1483"/>
      <c r="O10" s="766"/>
      <c r="P10" s="128">
        <f>K5</f>
        <v>0</v>
      </c>
      <c r="Q10" s="307">
        <f>M3</f>
        <v>0</v>
      </c>
      <c r="R10" s="210">
        <f>M5</f>
        <v>0</v>
      </c>
      <c r="S10" s="129" t="s">
        <v>532</v>
      </c>
    </row>
    <row r="11" spans="1:19" s="1" customFormat="1" ht="20.100000000000001" customHeight="1">
      <c r="A11" s="1415" t="s">
        <v>985</v>
      </c>
      <c r="B11" s="1416"/>
      <c r="C11" s="1416"/>
      <c r="D11" s="1416"/>
      <c r="E11" s="1416"/>
      <c r="F11" s="1416"/>
      <c r="G11" s="1417"/>
      <c r="I11" s="1246" t="s">
        <v>594</v>
      </c>
      <c r="J11" s="671" t="s">
        <v>592</v>
      </c>
      <c r="K11" s="1478"/>
      <c r="L11" s="673" t="s">
        <v>332</v>
      </c>
      <c r="M11" s="1479"/>
      <c r="O11" s="766"/>
      <c r="P11" s="128"/>
      <c r="Q11" s="307"/>
      <c r="R11" s="210"/>
      <c r="S11" s="129" t="s">
        <v>558</v>
      </c>
    </row>
    <row r="12" spans="1:19" s="1" customFormat="1" ht="20.100000000000001" customHeight="1">
      <c r="A12" s="1433" t="s">
        <v>997</v>
      </c>
      <c r="B12" s="1393"/>
      <c r="C12" s="1393"/>
      <c r="D12" s="1393"/>
      <c r="E12" s="1393"/>
      <c r="F12" s="1393"/>
      <c r="G12" s="815"/>
      <c r="I12" s="767"/>
      <c r="J12" s="974"/>
      <c r="K12" s="1447"/>
      <c r="L12" s="1447"/>
      <c r="M12" s="1480"/>
      <c r="O12" s="766"/>
      <c r="P12" s="128"/>
      <c r="Q12" s="307"/>
      <c r="R12" s="210"/>
      <c r="S12" s="129" t="s">
        <v>558</v>
      </c>
    </row>
    <row r="13" spans="1:19" s="1" customFormat="1" ht="20.100000000000001" customHeight="1">
      <c r="A13" s="836"/>
      <c r="B13" s="1393"/>
      <c r="C13" s="1393"/>
      <c r="D13" s="1393"/>
      <c r="E13" s="1393"/>
      <c r="F13" s="1393"/>
      <c r="G13" s="815"/>
      <c r="I13" s="655" t="s">
        <v>547</v>
      </c>
      <c r="J13" s="1466" t="s">
        <v>829</v>
      </c>
      <c r="K13" s="1426"/>
      <c r="L13" s="1426"/>
      <c r="M13" s="1427"/>
      <c r="O13" s="767"/>
      <c r="P13" s="295"/>
      <c r="Q13" s="296"/>
      <c r="R13" s="297"/>
      <c r="S13" s="298" t="s">
        <v>821</v>
      </c>
    </row>
    <row r="14" spans="1:19" s="1" customFormat="1" ht="20.100000000000001" customHeight="1">
      <c r="A14" s="836"/>
      <c r="B14" s="1393"/>
      <c r="C14" s="1393"/>
      <c r="D14" s="1393"/>
      <c r="E14" s="1393"/>
      <c r="F14" s="1393"/>
      <c r="G14" s="815"/>
      <c r="I14" s="888"/>
      <c r="J14" s="1467"/>
      <c r="K14" s="1468"/>
      <c r="L14" s="1468"/>
      <c r="M14" s="1430"/>
      <c r="O14" s="318" t="s">
        <v>594</v>
      </c>
      <c r="P14" s="340" t="s">
        <v>559</v>
      </c>
      <c r="Q14" s="111" t="s">
        <v>560</v>
      </c>
      <c r="R14" s="1405"/>
      <c r="S14" s="1406"/>
    </row>
    <row r="15" spans="1:19" s="1" customFormat="1" ht="20.100000000000001" customHeight="1">
      <c r="A15" s="836"/>
      <c r="B15" s="1393"/>
      <c r="C15" s="1393"/>
      <c r="D15" s="1393"/>
      <c r="E15" s="1393"/>
      <c r="F15" s="1393"/>
      <c r="G15" s="815"/>
      <c r="I15" s="888"/>
      <c r="J15" s="1467"/>
      <c r="K15" s="1468"/>
      <c r="L15" s="1468"/>
      <c r="M15" s="1430"/>
      <c r="O15" s="1425" t="s">
        <v>562</v>
      </c>
      <c r="P15" s="1426"/>
      <c r="Q15" s="1426"/>
      <c r="R15" s="1426"/>
      <c r="S15" s="1427"/>
    </row>
    <row r="16" spans="1:19" s="1" customFormat="1" ht="20.100000000000001" customHeight="1">
      <c r="A16" s="836"/>
      <c r="B16" s="1393"/>
      <c r="C16" s="1393"/>
      <c r="D16" s="1393"/>
      <c r="E16" s="1393"/>
      <c r="F16" s="1393"/>
      <c r="G16" s="815"/>
      <c r="I16" s="888"/>
      <c r="J16" s="1467"/>
      <c r="K16" s="1468"/>
      <c r="L16" s="1468"/>
      <c r="M16" s="1430"/>
      <c r="O16" s="1428"/>
      <c r="P16" s="1429"/>
      <c r="Q16" s="1429"/>
      <c r="R16" s="1429"/>
      <c r="S16" s="1430"/>
    </row>
    <row r="17" spans="1:19" s="1" customFormat="1" ht="20.100000000000001" customHeight="1">
      <c r="A17" s="836"/>
      <c r="B17" s="1393"/>
      <c r="C17" s="1393"/>
      <c r="D17" s="1393"/>
      <c r="E17" s="1393"/>
      <c r="F17" s="1393"/>
      <c r="G17" s="815"/>
      <c r="I17" s="888"/>
      <c r="J17" s="1467"/>
      <c r="K17" s="1468"/>
      <c r="L17" s="1468"/>
      <c r="M17" s="1430"/>
      <c r="O17" s="1428"/>
      <c r="P17" s="1429"/>
      <c r="Q17" s="1429"/>
      <c r="R17" s="1429"/>
      <c r="S17" s="1430"/>
    </row>
    <row r="18" spans="1:19" s="1" customFormat="1" ht="20.100000000000001" customHeight="1">
      <c r="A18" s="836"/>
      <c r="B18" s="1393"/>
      <c r="C18" s="1393"/>
      <c r="D18" s="1393"/>
      <c r="E18" s="1393"/>
      <c r="F18" s="1393"/>
      <c r="G18" s="815"/>
      <c r="I18" s="888"/>
      <c r="J18" s="1467"/>
      <c r="K18" s="1468"/>
      <c r="L18" s="1468"/>
      <c r="M18" s="1430"/>
      <c r="O18" s="1428"/>
      <c r="P18" s="1429"/>
      <c r="Q18" s="1429"/>
      <c r="R18" s="1429"/>
      <c r="S18" s="1430"/>
    </row>
    <row r="19" spans="1:19" s="1" customFormat="1" ht="20.100000000000001" customHeight="1">
      <c r="A19" s="836"/>
      <c r="B19" s="1393"/>
      <c r="C19" s="1393"/>
      <c r="D19" s="1393"/>
      <c r="E19" s="1393"/>
      <c r="F19" s="1393"/>
      <c r="G19" s="815"/>
      <c r="I19" s="888"/>
      <c r="J19" s="1467"/>
      <c r="K19" s="1468"/>
      <c r="L19" s="1468"/>
      <c r="M19" s="1430"/>
      <c r="O19" s="1428"/>
      <c r="P19" s="1429"/>
      <c r="Q19" s="1429"/>
      <c r="R19" s="1429"/>
      <c r="S19" s="1430"/>
    </row>
    <row r="20" spans="1:19" s="1" customFormat="1" ht="20.100000000000001" customHeight="1">
      <c r="A20" s="1433" t="s">
        <v>998</v>
      </c>
      <c r="B20" s="1435"/>
      <c r="C20" s="1435"/>
      <c r="D20" s="1299" t="s">
        <v>999</v>
      </c>
      <c r="E20" s="1437"/>
      <c r="F20" s="1437" t="s">
        <v>1000</v>
      </c>
      <c r="G20" s="1434"/>
      <c r="I20" s="888"/>
      <c r="J20" s="1467"/>
      <c r="K20" s="1468"/>
      <c r="L20" s="1468"/>
      <c r="M20" s="1430"/>
      <c r="O20" s="1428"/>
      <c r="P20" s="1429"/>
      <c r="Q20" s="1429"/>
      <c r="R20" s="1429"/>
      <c r="S20" s="1430"/>
    </row>
    <row r="21" spans="1:19" s="1" customFormat="1" ht="20.100000000000001" customHeight="1">
      <c r="A21" s="1431"/>
      <c r="B21" s="1435"/>
      <c r="C21" s="1435"/>
      <c r="D21" s="1436"/>
      <c r="E21" s="1435"/>
      <c r="F21" s="1435"/>
      <c r="G21" s="815"/>
      <c r="I21" s="888"/>
      <c r="J21" s="1467"/>
      <c r="K21" s="1468"/>
      <c r="L21" s="1468"/>
      <c r="M21" s="1430"/>
      <c r="O21" s="1428"/>
      <c r="P21" s="1429"/>
      <c r="Q21" s="1429"/>
      <c r="R21" s="1429"/>
      <c r="S21" s="1430"/>
    </row>
    <row r="22" spans="1:19" s="1" customFormat="1" ht="20.100000000000001" customHeight="1">
      <c r="A22" s="1433" t="s">
        <v>1001</v>
      </c>
      <c r="B22" s="1435"/>
      <c r="C22" s="1435"/>
      <c r="D22" s="1299" t="s">
        <v>586</v>
      </c>
      <c r="E22" s="1437"/>
      <c r="F22" s="1437" t="s">
        <v>587</v>
      </c>
      <c r="G22" s="1434"/>
      <c r="I22" s="888"/>
      <c r="J22" s="1467"/>
      <c r="K22" s="1468"/>
      <c r="L22" s="1468"/>
      <c r="M22" s="1430"/>
      <c r="O22" s="1428"/>
      <c r="P22" s="1429"/>
      <c r="Q22" s="1429"/>
      <c r="R22" s="1429"/>
      <c r="S22" s="1430"/>
    </row>
    <row r="23" spans="1:19" s="1" customFormat="1" ht="20.100000000000001" customHeight="1">
      <c r="A23" s="1431"/>
      <c r="B23" s="1435"/>
      <c r="C23" s="1435"/>
      <c r="D23" s="1436"/>
      <c r="E23" s="1435"/>
      <c r="F23" s="1435"/>
      <c r="G23" s="815"/>
      <c r="I23" s="888"/>
      <c r="J23" s="1467"/>
      <c r="K23" s="1468"/>
      <c r="L23" s="1468"/>
      <c r="M23" s="1430"/>
      <c r="O23" s="1428"/>
      <c r="P23" s="1429"/>
      <c r="Q23" s="1429"/>
      <c r="R23" s="1429"/>
      <c r="S23" s="1430"/>
    </row>
    <row r="24" spans="1:19" s="1" customFormat="1" ht="20.100000000000001" customHeight="1">
      <c r="A24" s="578"/>
      <c r="B24" s="577"/>
      <c r="C24" s="577"/>
      <c r="D24" s="579"/>
      <c r="E24" s="577"/>
      <c r="F24" s="577"/>
      <c r="G24" s="576"/>
      <c r="I24" s="888"/>
      <c r="J24" s="1467"/>
      <c r="K24" s="1468"/>
      <c r="L24" s="1468"/>
      <c r="M24" s="1430"/>
      <c r="O24" s="1428"/>
      <c r="P24" s="1429"/>
      <c r="Q24" s="1429"/>
      <c r="R24" s="1429"/>
      <c r="S24" s="1430"/>
    </row>
    <row r="25" spans="1:19" s="1" customFormat="1" ht="20.100000000000001" customHeight="1">
      <c r="A25" s="1461" t="s">
        <v>1003</v>
      </c>
      <c r="B25" s="1462"/>
      <c r="C25" s="1462"/>
      <c r="D25" s="1462"/>
      <c r="E25" s="1462"/>
      <c r="F25" s="1462"/>
      <c r="G25" s="1463"/>
      <c r="I25" s="888"/>
      <c r="J25" s="1467"/>
      <c r="K25" s="1468"/>
      <c r="L25" s="1468"/>
      <c r="M25" s="1430"/>
      <c r="O25" s="1431"/>
      <c r="P25" s="1270"/>
      <c r="Q25" s="1270"/>
      <c r="R25" s="1270"/>
      <c r="S25" s="1271"/>
    </row>
    <row r="26" spans="1:19" s="1" customFormat="1" ht="20.100000000000001" customHeight="1">
      <c r="A26" s="1457" t="s">
        <v>1004</v>
      </c>
      <c r="B26" s="1393"/>
      <c r="C26" s="1393"/>
      <c r="D26" s="1393"/>
      <c r="E26" s="1393"/>
      <c r="F26" s="1393"/>
      <c r="G26" s="815"/>
      <c r="I26" s="888"/>
      <c r="J26" s="1467"/>
      <c r="K26" s="1468"/>
      <c r="L26" s="1468"/>
      <c r="M26" s="1430"/>
      <c r="O26" s="1431"/>
      <c r="P26" s="1270"/>
      <c r="Q26" s="1270"/>
      <c r="R26" s="1270"/>
      <c r="S26" s="1271"/>
    </row>
    <row r="27" spans="1:19" s="1" customFormat="1" ht="19.5" customHeight="1">
      <c r="A27" s="836"/>
      <c r="B27" s="1393"/>
      <c r="C27" s="1393"/>
      <c r="D27" s="1393"/>
      <c r="E27" s="1393"/>
      <c r="F27" s="1393"/>
      <c r="G27" s="815"/>
      <c r="I27" s="888"/>
      <c r="J27" s="1467"/>
      <c r="K27" s="1468"/>
      <c r="L27" s="1468"/>
      <c r="M27" s="1430"/>
      <c r="O27" s="1431"/>
      <c r="P27" s="1270"/>
      <c r="Q27" s="1270"/>
      <c r="R27" s="1270"/>
      <c r="S27" s="1271"/>
    </row>
    <row r="28" spans="1:19" ht="35.25" customHeight="1">
      <c r="A28" s="836"/>
      <c r="B28" s="1393"/>
      <c r="C28" s="1393"/>
      <c r="D28" s="1393"/>
      <c r="E28" s="1393"/>
      <c r="F28" s="1393"/>
      <c r="G28" s="815"/>
      <c r="I28" s="888"/>
      <c r="J28" s="1467"/>
      <c r="K28" s="1468"/>
      <c r="L28" s="1468"/>
      <c r="M28" s="1430"/>
      <c r="O28" s="1431"/>
      <c r="P28" s="1270"/>
      <c r="Q28" s="1270"/>
      <c r="R28" s="1270"/>
      <c r="S28" s="1271"/>
    </row>
    <row r="29" spans="1:19" ht="20.25" customHeight="1">
      <c r="A29" s="1457" t="s">
        <v>993</v>
      </c>
      <c r="B29" s="1458"/>
      <c r="C29" s="1458"/>
      <c r="D29" s="1458"/>
      <c r="E29" s="1458"/>
      <c r="F29" s="1458"/>
      <c r="G29" s="1459"/>
      <c r="I29" s="888"/>
      <c r="J29" s="1467"/>
      <c r="K29" s="1468"/>
      <c r="L29" s="1468"/>
      <c r="M29" s="1430"/>
      <c r="O29" s="1431"/>
      <c r="P29" s="1270"/>
      <c r="Q29" s="1270"/>
      <c r="R29" s="1270"/>
      <c r="S29" s="1271"/>
    </row>
    <row r="30" spans="1:19" ht="20.25" customHeight="1">
      <c r="A30" s="1457"/>
      <c r="B30" s="1458"/>
      <c r="C30" s="1458"/>
      <c r="D30" s="1458"/>
      <c r="E30" s="1458"/>
      <c r="F30" s="1458"/>
      <c r="G30" s="1459"/>
      <c r="I30" s="888"/>
      <c r="J30" s="1467"/>
      <c r="K30" s="1468"/>
      <c r="L30" s="1468"/>
      <c r="M30" s="1430"/>
      <c r="O30" s="1431"/>
      <c r="P30" s="1270"/>
      <c r="Q30" s="1270"/>
      <c r="R30" s="1270"/>
      <c r="S30" s="1271"/>
    </row>
    <row r="31" spans="1:19" ht="16.5" customHeight="1">
      <c r="A31" s="1460"/>
      <c r="B31" s="1241"/>
      <c r="C31" s="1241"/>
      <c r="D31" s="1241"/>
      <c r="E31" s="1241"/>
      <c r="F31" s="1241"/>
      <c r="G31" s="1242"/>
      <c r="I31" s="888"/>
      <c r="J31" s="1467"/>
      <c r="K31" s="1468"/>
      <c r="L31" s="1468"/>
      <c r="M31" s="1430"/>
      <c r="O31" s="1431"/>
      <c r="P31" s="1270"/>
      <c r="Q31" s="1270"/>
      <c r="R31" s="1270"/>
      <c r="S31" s="1271"/>
    </row>
    <row r="32" spans="1:19" ht="16.5" customHeight="1">
      <c r="A32" s="1460"/>
      <c r="B32" s="1241"/>
      <c r="C32" s="1241"/>
      <c r="D32" s="1241"/>
      <c r="E32" s="1241"/>
      <c r="F32" s="1241"/>
      <c r="G32" s="1242"/>
      <c r="I32" s="888"/>
      <c r="J32" s="1467"/>
      <c r="K32" s="1468"/>
      <c r="L32" s="1468"/>
      <c r="M32" s="1430"/>
      <c r="O32" s="1431"/>
      <c r="P32" s="1270"/>
      <c r="Q32" s="1270"/>
      <c r="R32" s="1270"/>
      <c r="S32" s="1271"/>
    </row>
    <row r="33" spans="1:19">
      <c r="A33" s="1460"/>
      <c r="B33" s="1241"/>
      <c r="C33" s="1241"/>
      <c r="D33" s="1241"/>
      <c r="E33" s="1241"/>
      <c r="F33" s="1241"/>
      <c r="G33" s="1242"/>
      <c r="I33" s="888"/>
      <c r="J33" s="1467"/>
      <c r="K33" s="1468"/>
      <c r="L33" s="1468"/>
      <c r="M33" s="1430"/>
      <c r="O33" s="1431"/>
      <c r="P33" s="1270"/>
      <c r="Q33" s="1270"/>
      <c r="R33" s="1270"/>
      <c r="S33" s="1271"/>
    </row>
    <row r="34" spans="1:19" ht="16.5" customHeight="1">
      <c r="A34" s="1433" t="s">
        <v>1002</v>
      </c>
      <c r="B34" s="1435"/>
      <c r="C34" s="1435"/>
      <c r="D34" s="1299" t="s">
        <v>586</v>
      </c>
      <c r="E34" s="1437"/>
      <c r="F34" s="1437" t="s">
        <v>587</v>
      </c>
      <c r="G34" s="1434"/>
      <c r="I34" s="888"/>
      <c r="J34" s="1467"/>
      <c r="K34" s="1468"/>
      <c r="L34" s="1468"/>
      <c r="M34" s="1430"/>
      <c r="O34" s="1432"/>
      <c r="P34" s="1193"/>
      <c r="Q34" s="1193"/>
      <c r="R34" s="1193"/>
      <c r="S34" s="1194"/>
    </row>
    <row r="35" spans="1:19" ht="16.5" customHeight="1" thickBot="1">
      <c r="A35" s="1464"/>
      <c r="B35" s="1253"/>
      <c r="C35" s="1253"/>
      <c r="D35" s="1465"/>
      <c r="E35" s="1253"/>
      <c r="F35" s="1253"/>
      <c r="G35" s="818"/>
      <c r="I35" s="889"/>
      <c r="J35" s="1469"/>
      <c r="K35" s="1470"/>
      <c r="L35" s="1470"/>
      <c r="M35" s="1471"/>
      <c r="O35" s="130" t="s">
        <v>552</v>
      </c>
      <c r="P35" s="1422" t="s">
        <v>553</v>
      </c>
      <c r="Q35" s="1423"/>
      <c r="R35" s="1423"/>
      <c r="S35" s="1424"/>
    </row>
    <row r="36" spans="1:19">
      <c r="A36" s="194"/>
      <c r="B36" s="125"/>
      <c r="C36" s="220"/>
      <c r="D36" s="193"/>
      <c r="E36" s="194"/>
      <c r="F36" s="194"/>
      <c r="G36" s="196"/>
      <c r="O36" s="1"/>
      <c r="P36" s="1"/>
      <c r="Q36" s="1"/>
      <c r="R36" s="1"/>
      <c r="S36" s="1"/>
    </row>
    <row r="37" spans="1:19">
      <c r="B37" s="192"/>
      <c r="O37" s="1"/>
      <c r="P37" s="1"/>
      <c r="Q37" s="1"/>
      <c r="R37" s="1"/>
      <c r="S37" s="1"/>
    </row>
    <row r="38" spans="1:19">
      <c r="O38" s="1"/>
      <c r="P38" s="1"/>
      <c r="Q38" s="1"/>
      <c r="R38" s="1"/>
      <c r="S38" s="1"/>
    </row>
    <row r="39" spans="1:19">
      <c r="O39" s="1"/>
      <c r="P39" s="1"/>
      <c r="Q39" s="1"/>
      <c r="R39" s="1"/>
      <c r="S39" s="1"/>
    </row>
    <row r="40" spans="1:19">
      <c r="O40" s="1"/>
      <c r="P40" s="1"/>
      <c r="Q40" s="1"/>
      <c r="R40" s="1"/>
      <c r="S40" s="1"/>
    </row>
    <row r="41" spans="1:19">
      <c r="O41" s="1"/>
      <c r="P41" s="1"/>
      <c r="Q41" s="1"/>
      <c r="R41" s="1"/>
      <c r="S41" s="1"/>
    </row>
  </sheetData>
  <protectedRanges>
    <protectedRange sqref="J10:J20" name="국제학술회의 참가경비_5_1_2"/>
    <protectedRange sqref="I29:I30 I32" name="국제학술회의 참가경비_4_1_1_2"/>
    <protectedRange sqref="L35" name="우수학술지 논문게재료_3_2_1_1_1"/>
    <protectedRange sqref="K9" name="국제학술회의 참가경비_3_1_1"/>
    <protectedRange sqref="J9" name="국제학술회의 참가경비_4_1_1_1"/>
    <protectedRange sqref="P3" name="국제학술회의 참가경비_5_1_1"/>
    <protectedRange sqref="O32 O22" name="국제학술회의 참가경비_4_1_1_3"/>
    <protectedRange sqref="R35" name="우수학술지 논문게재료_3_2_1_1_2"/>
  </protectedRanges>
  <mergeCells count="60">
    <mergeCell ref="I13:I35"/>
    <mergeCell ref="J13:M35"/>
    <mergeCell ref="I11:I12"/>
    <mergeCell ref="M3:M4"/>
    <mergeCell ref="M5:M6"/>
    <mergeCell ref="K9:K10"/>
    <mergeCell ref="J9:J10"/>
    <mergeCell ref="J11:J12"/>
    <mergeCell ref="K11:K12"/>
    <mergeCell ref="L11:L12"/>
    <mergeCell ref="M11:M12"/>
    <mergeCell ref="I9:I10"/>
    <mergeCell ref="L9:L10"/>
    <mergeCell ref="M9:M10"/>
    <mergeCell ref="I3:I6"/>
    <mergeCell ref="J3:J4"/>
    <mergeCell ref="A29:G33"/>
    <mergeCell ref="A25:G25"/>
    <mergeCell ref="A26:G28"/>
    <mergeCell ref="A34:C35"/>
    <mergeCell ref="D34:D35"/>
    <mergeCell ref="E34:E35"/>
    <mergeCell ref="F34:F35"/>
    <mergeCell ref="G34:G35"/>
    <mergeCell ref="J1:M1"/>
    <mergeCell ref="A5:A6"/>
    <mergeCell ref="C5:G5"/>
    <mergeCell ref="I7:I8"/>
    <mergeCell ref="J7:M8"/>
    <mergeCell ref="J5:J6"/>
    <mergeCell ref="K3:K4"/>
    <mergeCell ref="K5:K6"/>
    <mergeCell ref="L3:L4"/>
    <mergeCell ref="L5:L6"/>
    <mergeCell ref="B1:G1"/>
    <mergeCell ref="B2:G2"/>
    <mergeCell ref="F6:G6"/>
    <mergeCell ref="C6:D6"/>
    <mergeCell ref="A3:G4"/>
    <mergeCell ref="A11:G11"/>
    <mergeCell ref="D7:G10"/>
    <mergeCell ref="A7:A10"/>
    <mergeCell ref="P35:S35"/>
    <mergeCell ref="O15:S34"/>
    <mergeCell ref="A12:G19"/>
    <mergeCell ref="G20:G21"/>
    <mergeCell ref="A22:C23"/>
    <mergeCell ref="D22:D23"/>
    <mergeCell ref="E22:E23"/>
    <mergeCell ref="F22:F23"/>
    <mergeCell ref="G22:G23"/>
    <mergeCell ref="A20:C21"/>
    <mergeCell ref="D20:D21"/>
    <mergeCell ref="E20:E21"/>
    <mergeCell ref="F20:F21"/>
    <mergeCell ref="P1:S1"/>
    <mergeCell ref="R14:S14"/>
    <mergeCell ref="O8:O13"/>
    <mergeCell ref="O4:O7"/>
    <mergeCell ref="P4:S7"/>
  </mergeCells>
  <phoneticPr fontId="1" type="noConversion"/>
  <dataValidations count="2">
    <dataValidation allowBlank="1" showInputMessage="1" showErrorMessage="1" prompt="입력방법 yy-mm-dd" sqref="J9"/>
    <dataValidation allowBlank="1" showInputMessage="1" showErrorMessage="1" prompt="입력방법 yy-m-dd" sqref="P3"/>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0360" r:id="rId4" name="Check Box 8">
              <controlPr defaultSize="0" autoFill="0" autoLine="0" autoPict="0">
                <anchor moveWithCells="1">
                  <from>
                    <xdr:col>6</xdr:col>
                    <xdr:colOff>0</xdr:colOff>
                    <xdr:row>19</xdr:row>
                    <xdr:rowOff>114300</xdr:rowOff>
                  </from>
                  <to>
                    <xdr:col>6</xdr:col>
                    <xdr:colOff>200025</xdr:colOff>
                    <xdr:row>20</xdr:row>
                    <xdr:rowOff>114300</xdr:rowOff>
                  </to>
                </anchor>
              </controlPr>
            </control>
          </mc:Choice>
        </mc:AlternateContent>
        <mc:AlternateContent xmlns:mc="http://schemas.openxmlformats.org/markup-compatibility/2006">
          <mc:Choice Requires="x14">
            <control shapeId="100361" r:id="rId5" name="Check Box 9">
              <controlPr defaultSize="0" autoFill="0" autoLine="0" autoPict="0">
                <anchor moveWithCells="1">
                  <from>
                    <xdr:col>4</xdr:col>
                    <xdr:colOff>0</xdr:colOff>
                    <xdr:row>19</xdr:row>
                    <xdr:rowOff>114300</xdr:rowOff>
                  </from>
                  <to>
                    <xdr:col>4</xdr:col>
                    <xdr:colOff>200025</xdr:colOff>
                    <xdr:row>20</xdr:row>
                    <xdr:rowOff>123825</xdr:rowOff>
                  </to>
                </anchor>
              </controlPr>
            </control>
          </mc:Choice>
        </mc:AlternateContent>
        <mc:AlternateContent xmlns:mc="http://schemas.openxmlformats.org/markup-compatibility/2006">
          <mc:Choice Requires="x14">
            <control shapeId="100364" r:id="rId6" name="Check Box 12">
              <controlPr defaultSize="0" autoFill="0" autoLine="0" autoPict="0">
                <anchor moveWithCells="1">
                  <from>
                    <xdr:col>6</xdr:col>
                    <xdr:colOff>0</xdr:colOff>
                    <xdr:row>21</xdr:row>
                    <xdr:rowOff>114300</xdr:rowOff>
                  </from>
                  <to>
                    <xdr:col>6</xdr:col>
                    <xdr:colOff>200025</xdr:colOff>
                    <xdr:row>22</xdr:row>
                    <xdr:rowOff>114300</xdr:rowOff>
                  </to>
                </anchor>
              </controlPr>
            </control>
          </mc:Choice>
        </mc:AlternateContent>
        <mc:AlternateContent xmlns:mc="http://schemas.openxmlformats.org/markup-compatibility/2006">
          <mc:Choice Requires="x14">
            <control shapeId="100365" r:id="rId7" name="Check Box 13">
              <controlPr defaultSize="0" autoFill="0" autoLine="0" autoPict="0">
                <anchor moveWithCells="1">
                  <from>
                    <xdr:col>4</xdr:col>
                    <xdr:colOff>0</xdr:colOff>
                    <xdr:row>21</xdr:row>
                    <xdr:rowOff>104775</xdr:rowOff>
                  </from>
                  <to>
                    <xdr:col>4</xdr:col>
                    <xdr:colOff>200025</xdr:colOff>
                    <xdr:row>22</xdr:row>
                    <xdr:rowOff>114300</xdr:rowOff>
                  </to>
                </anchor>
              </controlPr>
            </control>
          </mc:Choice>
        </mc:AlternateContent>
        <mc:AlternateContent xmlns:mc="http://schemas.openxmlformats.org/markup-compatibility/2006">
          <mc:Choice Requires="x14">
            <control shapeId="100367" r:id="rId8" name="Check Box 15">
              <controlPr defaultSize="0" autoFill="0" autoLine="0" autoPict="0">
                <anchor moveWithCells="1">
                  <from>
                    <xdr:col>6</xdr:col>
                    <xdr:colOff>0</xdr:colOff>
                    <xdr:row>33</xdr:row>
                    <xdr:rowOff>85725</xdr:rowOff>
                  </from>
                  <to>
                    <xdr:col>6</xdr:col>
                    <xdr:colOff>200025</xdr:colOff>
                    <xdr:row>34</xdr:row>
                    <xdr:rowOff>123825</xdr:rowOff>
                  </to>
                </anchor>
              </controlPr>
            </control>
          </mc:Choice>
        </mc:AlternateContent>
        <mc:AlternateContent xmlns:mc="http://schemas.openxmlformats.org/markup-compatibility/2006">
          <mc:Choice Requires="x14">
            <control shapeId="100368" r:id="rId9" name="Check Box 16">
              <controlPr defaultSize="0" autoFill="0" autoLine="0" autoPict="0">
                <anchor moveWithCells="1">
                  <from>
                    <xdr:col>4</xdr:col>
                    <xdr:colOff>0</xdr:colOff>
                    <xdr:row>33</xdr:row>
                    <xdr:rowOff>76200</xdr:rowOff>
                  </from>
                  <to>
                    <xdr:col>4</xdr:col>
                    <xdr:colOff>200025</xdr:colOff>
                    <xdr:row>34</xdr:row>
                    <xdr:rowOff>123825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Q21"/>
  <sheetViews>
    <sheetView view="pageBreakPreview" zoomScaleNormal="100" zoomScaleSheetLayoutView="100" workbookViewId="0">
      <pane ySplit="2" topLeftCell="A3" activePane="bottomLeft" state="frozen"/>
      <selection pane="bottomLeft" activeCell="C4" sqref="C4:E4"/>
    </sheetView>
  </sheetViews>
  <sheetFormatPr defaultRowHeight="16.5"/>
  <cols>
    <col min="1" max="1" width="11.125" bestFit="1" customWidth="1"/>
    <col min="2" max="2" width="16.875" customWidth="1"/>
    <col min="3" max="3" width="20" customWidth="1"/>
    <col min="4" max="4" width="17.125" customWidth="1"/>
    <col min="5" max="5" width="14.75" customWidth="1"/>
    <col min="6" max="6" width="1" customWidth="1"/>
    <col min="7" max="7" width="11.125" bestFit="1" customWidth="1"/>
    <col min="8" max="8" width="17.125" customWidth="1"/>
    <col min="9" max="9" width="18.5" customWidth="1"/>
    <col min="10" max="10" width="15.875" customWidth="1"/>
    <col min="11" max="11" width="14.375" customWidth="1"/>
    <col min="12" max="12" width="1.125" customWidth="1"/>
    <col min="13" max="13" width="11.125" bestFit="1" customWidth="1"/>
    <col min="14" max="14" width="18.875" customWidth="1"/>
    <col min="15" max="15" width="23.25" customWidth="1"/>
    <col min="16" max="16" width="14.75" customWidth="1"/>
    <col min="17" max="17" width="9.25" customWidth="1"/>
    <col min="18" max="24" width="10.625" customWidth="1"/>
  </cols>
  <sheetData>
    <row r="1" spans="1:17" ht="31.5">
      <c r="A1" s="27" t="s">
        <v>751</v>
      </c>
      <c r="B1" s="780" t="s">
        <v>539</v>
      </c>
      <c r="C1" s="780"/>
      <c r="D1" s="780"/>
      <c r="E1" s="780"/>
      <c r="G1" s="27" t="s">
        <v>752</v>
      </c>
      <c r="H1" s="780" t="s">
        <v>546</v>
      </c>
      <c r="I1" s="780"/>
      <c r="J1" s="780"/>
      <c r="K1" s="780"/>
      <c r="M1" s="27" t="s">
        <v>527</v>
      </c>
      <c r="N1" s="780" t="s">
        <v>548</v>
      </c>
      <c r="O1" s="780"/>
      <c r="P1" s="780"/>
      <c r="Q1" s="780"/>
    </row>
    <row r="2" spans="1:17" s="132" customFormat="1" ht="19.5" thickBot="1">
      <c r="E2" s="133" t="s">
        <v>543</v>
      </c>
      <c r="K2" s="133" t="s">
        <v>543</v>
      </c>
      <c r="Q2" s="133" t="s">
        <v>543</v>
      </c>
    </row>
    <row r="3" spans="1:17" ht="24.95" customHeight="1">
      <c r="A3" s="765" t="s">
        <v>528</v>
      </c>
      <c r="B3" s="208" t="s">
        <v>173</v>
      </c>
      <c r="C3" s="316" t="s">
        <v>695</v>
      </c>
      <c r="D3" s="316" t="s">
        <v>698</v>
      </c>
      <c r="E3" s="317" t="s">
        <v>699</v>
      </c>
      <c r="G3" s="765" t="s">
        <v>528</v>
      </c>
      <c r="H3" s="208" t="s">
        <v>173</v>
      </c>
      <c r="I3" s="316" t="s">
        <v>695</v>
      </c>
      <c r="J3" s="316" t="s">
        <v>698</v>
      </c>
      <c r="K3" s="317" t="s">
        <v>699</v>
      </c>
      <c r="M3" s="171" t="s">
        <v>549</v>
      </c>
      <c r="N3" s="1503" t="s">
        <v>551</v>
      </c>
      <c r="O3" s="1504"/>
      <c r="P3" s="1505"/>
      <c r="Q3" s="1506"/>
    </row>
    <row r="4" spans="1:17" ht="24.95" customHeight="1">
      <c r="A4" s="767"/>
      <c r="B4" s="226" t="s">
        <v>704</v>
      </c>
      <c r="C4" s="414"/>
      <c r="D4" s="414"/>
      <c r="E4" s="415"/>
      <c r="G4" s="767"/>
      <c r="H4" s="226" t="str">
        <f>B4</f>
        <v>농업생명과학대학</v>
      </c>
      <c r="I4" s="414">
        <f>C4</f>
        <v>0</v>
      </c>
      <c r="J4" s="414">
        <f>D4</f>
        <v>0</v>
      </c>
      <c r="K4" s="415">
        <f>E4</f>
        <v>0</v>
      </c>
      <c r="M4" s="305" t="s">
        <v>550</v>
      </c>
      <c r="N4" s="349" t="str">
        <f>B11</f>
        <v>2023-04-22 (금)</v>
      </c>
      <c r="O4" s="350" t="str">
        <f>C11</f>
        <v>10:00-11:00</v>
      </c>
      <c r="P4" s="320" t="s">
        <v>529</v>
      </c>
      <c r="Q4" s="351" t="str">
        <f>E11</f>
        <v>200-8112</v>
      </c>
    </row>
    <row r="5" spans="1:17" ht="24.95" customHeight="1">
      <c r="A5" s="655" t="s">
        <v>532</v>
      </c>
      <c r="B5" s="308" t="s">
        <v>173</v>
      </c>
      <c r="C5" s="309" t="s">
        <v>695</v>
      </c>
      <c r="D5" s="309" t="s">
        <v>698</v>
      </c>
      <c r="E5" s="310" t="s">
        <v>699</v>
      </c>
      <c r="G5" s="655" t="s">
        <v>532</v>
      </c>
      <c r="H5" s="308" t="s">
        <v>173</v>
      </c>
      <c r="I5" s="309" t="s">
        <v>695</v>
      </c>
      <c r="J5" s="309" t="s">
        <v>698</v>
      </c>
      <c r="K5" s="310" t="s">
        <v>699</v>
      </c>
      <c r="M5" s="655" t="s">
        <v>554</v>
      </c>
      <c r="N5" s="308" t="s">
        <v>555</v>
      </c>
      <c r="O5" s="309" t="s">
        <v>968</v>
      </c>
      <c r="P5" s="309" t="s">
        <v>557</v>
      </c>
      <c r="Q5" s="310" t="s">
        <v>556</v>
      </c>
    </row>
    <row r="6" spans="1:17" ht="24.95" customHeight="1">
      <c r="A6" s="766"/>
      <c r="B6" s="226"/>
      <c r="C6" s="227"/>
      <c r="D6" s="227"/>
      <c r="E6" s="228"/>
      <c r="G6" s="767"/>
      <c r="H6" s="226">
        <f>B6</f>
        <v>0</v>
      </c>
      <c r="I6" s="227">
        <f>C6</f>
        <v>0</v>
      </c>
      <c r="J6" s="227">
        <f>D6</f>
        <v>0</v>
      </c>
      <c r="K6" s="228">
        <f>E6</f>
        <v>0</v>
      </c>
      <c r="M6" s="766"/>
      <c r="N6" s="128">
        <f>E4</f>
        <v>0</v>
      </c>
      <c r="O6" s="307">
        <f>C4</f>
        <v>0</v>
      </c>
      <c r="P6" s="210">
        <f>D4</f>
        <v>0</v>
      </c>
      <c r="Q6" s="129" t="s">
        <v>561</v>
      </c>
    </row>
    <row r="7" spans="1:17" ht="24.95" customHeight="1">
      <c r="A7" s="766"/>
      <c r="B7" s="311" t="s">
        <v>533</v>
      </c>
      <c r="C7" s="210" t="s">
        <v>708</v>
      </c>
      <c r="D7" s="1492" t="s">
        <v>702</v>
      </c>
      <c r="E7" s="1026"/>
      <c r="G7" s="655" t="s">
        <v>531</v>
      </c>
      <c r="H7" s="1441">
        <f>B10</f>
        <v>0</v>
      </c>
      <c r="I7" s="723"/>
      <c r="J7" s="1442"/>
      <c r="K7" s="1443"/>
      <c r="M7" s="766"/>
      <c r="N7" s="128">
        <f>E6</f>
        <v>0</v>
      </c>
      <c r="O7" s="307">
        <f>B6</f>
        <v>0</v>
      </c>
      <c r="P7" s="210">
        <f>D6</f>
        <v>0</v>
      </c>
      <c r="Q7" s="129" t="s">
        <v>812</v>
      </c>
    </row>
    <row r="8" spans="1:17" ht="24.95" customHeight="1">
      <c r="A8" s="766"/>
      <c r="B8" s="311" t="s">
        <v>701</v>
      </c>
      <c r="C8" s="210"/>
      <c r="D8" s="1023"/>
      <c r="E8" s="1026"/>
      <c r="G8" s="767"/>
      <c r="H8" s="1192"/>
      <c r="I8" s="1193"/>
      <c r="J8" s="1193"/>
      <c r="K8" s="1194"/>
      <c r="M8" s="766"/>
      <c r="N8" s="128"/>
      <c r="O8" s="307"/>
      <c r="P8" s="210"/>
      <c r="Q8" s="129" t="s">
        <v>558</v>
      </c>
    </row>
    <row r="9" spans="1:17" ht="33" customHeight="1">
      <c r="A9" s="767"/>
      <c r="B9" s="311" t="s">
        <v>703</v>
      </c>
      <c r="C9" s="1341" t="s">
        <v>828</v>
      </c>
      <c r="D9" s="871"/>
      <c r="E9" s="1499"/>
      <c r="G9" s="166" t="s">
        <v>530</v>
      </c>
      <c r="H9" s="343" t="str">
        <f>B11</f>
        <v>2023-04-22 (금)</v>
      </c>
      <c r="I9" s="344" t="str">
        <f>C11</f>
        <v>10:00-11:00</v>
      </c>
      <c r="J9" s="320" t="s">
        <v>529</v>
      </c>
      <c r="K9" s="345" t="str">
        <f>E11</f>
        <v>200-8112</v>
      </c>
      <c r="M9" s="767"/>
      <c r="N9" s="128"/>
      <c r="O9" s="307"/>
      <c r="P9" s="210"/>
      <c r="Q9" s="129" t="s">
        <v>558</v>
      </c>
    </row>
    <row r="10" spans="1:17" ht="39" customHeight="1">
      <c r="A10" s="204" t="s">
        <v>531</v>
      </c>
      <c r="B10" s="1496"/>
      <c r="C10" s="1497"/>
      <c r="D10" s="1497"/>
      <c r="E10" s="1498"/>
      <c r="G10" s="170" t="s">
        <v>714</v>
      </c>
      <c r="H10" s="346" t="s">
        <v>592</v>
      </c>
      <c r="I10" s="347"/>
      <c r="J10" s="111" t="s">
        <v>593</v>
      </c>
      <c r="K10" s="348"/>
      <c r="M10" s="318" t="s">
        <v>715</v>
      </c>
      <c r="N10" s="340" t="s">
        <v>559</v>
      </c>
      <c r="O10" s="111" t="s">
        <v>560</v>
      </c>
      <c r="P10" s="1405"/>
      <c r="Q10" s="1406"/>
    </row>
    <row r="11" spans="1:17" ht="24.95" customHeight="1">
      <c r="A11" s="213" t="s">
        <v>530</v>
      </c>
      <c r="B11" s="341" t="s">
        <v>943</v>
      </c>
      <c r="C11" s="230" t="s">
        <v>709</v>
      </c>
      <c r="D11" s="131" t="s">
        <v>529</v>
      </c>
      <c r="E11" s="342" t="s">
        <v>700</v>
      </c>
      <c r="G11" s="655" t="s">
        <v>547</v>
      </c>
      <c r="H11" s="1526" t="s">
        <v>734</v>
      </c>
      <c r="I11" s="723"/>
      <c r="J11" s="723"/>
      <c r="K11" s="724"/>
      <c r="M11" s="1425" t="s">
        <v>562</v>
      </c>
      <c r="N11" s="1426"/>
      <c r="O11" s="1426"/>
      <c r="P11" s="1426"/>
      <c r="Q11" s="1427"/>
    </row>
    <row r="12" spans="1:17" ht="24.95" customHeight="1">
      <c r="A12" s="655" t="s">
        <v>534</v>
      </c>
      <c r="B12" s="311" t="s">
        <v>535</v>
      </c>
      <c r="C12" s="312" t="s">
        <v>710</v>
      </c>
      <c r="D12" s="1485" t="s">
        <v>711</v>
      </c>
      <c r="E12" s="1486"/>
      <c r="G12" s="888"/>
      <c r="H12" s="1527"/>
      <c r="I12" s="1528"/>
      <c r="J12" s="1528"/>
      <c r="K12" s="1529"/>
      <c r="M12" s="1428"/>
      <c r="N12" s="1429"/>
      <c r="O12" s="1429"/>
      <c r="P12" s="1429"/>
      <c r="Q12" s="1430"/>
    </row>
    <row r="13" spans="1:17" ht="34.5" customHeight="1">
      <c r="A13" s="766"/>
      <c r="B13" s="229">
        <v>300000</v>
      </c>
      <c r="C13" s="1500" t="s">
        <v>712</v>
      </c>
      <c r="D13" s="1501"/>
      <c r="E13" s="1502"/>
      <c r="G13" s="888"/>
      <c r="H13" s="1527"/>
      <c r="I13" s="1528"/>
      <c r="J13" s="1528"/>
      <c r="K13" s="1529"/>
      <c r="M13" s="1428"/>
      <c r="N13" s="1429"/>
      <c r="O13" s="1429"/>
      <c r="P13" s="1429"/>
      <c r="Q13" s="1430"/>
    </row>
    <row r="14" spans="1:17" ht="67.5" customHeight="1">
      <c r="A14" s="767"/>
      <c r="B14" s="1493" t="s">
        <v>705</v>
      </c>
      <c r="C14" s="1494"/>
      <c r="D14" s="1494"/>
      <c r="E14" s="1495"/>
      <c r="G14" s="888"/>
      <c r="H14" s="1527"/>
      <c r="I14" s="1528"/>
      <c r="J14" s="1528"/>
      <c r="K14" s="1529"/>
      <c r="M14" s="1428"/>
      <c r="N14" s="1429"/>
      <c r="O14" s="1429"/>
      <c r="P14" s="1429"/>
      <c r="Q14" s="1430"/>
    </row>
    <row r="15" spans="1:17" ht="23.25" customHeight="1">
      <c r="A15" s="655" t="s">
        <v>538</v>
      </c>
      <c r="B15" s="308" t="s">
        <v>540</v>
      </c>
      <c r="C15" s="1511" t="s">
        <v>628</v>
      </c>
      <c r="D15" s="1512"/>
      <c r="E15" s="1513"/>
      <c r="G15" s="888"/>
      <c r="H15" s="1527"/>
      <c r="I15" s="1528"/>
      <c r="J15" s="1528"/>
      <c r="K15" s="1529"/>
      <c r="M15" s="1428"/>
      <c r="N15" s="1429"/>
      <c r="O15" s="1429"/>
      <c r="P15" s="1429"/>
      <c r="Q15" s="1430"/>
    </row>
    <row r="16" spans="1:17" ht="93.75" customHeight="1">
      <c r="A16" s="767"/>
      <c r="B16" s="313" t="s">
        <v>541</v>
      </c>
      <c r="C16" s="1514" t="s">
        <v>639</v>
      </c>
      <c r="D16" s="1514"/>
      <c r="E16" s="1515"/>
      <c r="G16" s="888"/>
      <c r="H16" s="1527"/>
      <c r="I16" s="1528"/>
      <c r="J16" s="1528"/>
      <c r="K16" s="1529"/>
      <c r="M16" s="1428"/>
      <c r="N16" s="1429"/>
      <c r="O16" s="1429"/>
      <c r="P16" s="1429"/>
      <c r="Q16" s="1430"/>
    </row>
    <row r="17" spans="1:17" ht="36" customHeight="1">
      <c r="A17" s="1516" t="s">
        <v>536</v>
      </c>
      <c r="B17" s="881"/>
      <c r="C17" s="881"/>
      <c r="D17" s="881"/>
      <c r="E17" s="882"/>
      <c r="G17" s="888"/>
      <c r="H17" s="1527"/>
      <c r="I17" s="1528"/>
      <c r="J17" s="1528"/>
      <c r="K17" s="1529"/>
      <c r="M17" s="1428"/>
      <c r="N17" s="1429"/>
      <c r="O17" s="1429"/>
      <c r="P17" s="1429"/>
      <c r="Q17" s="1430"/>
    </row>
    <row r="18" spans="1:17" ht="24" customHeight="1">
      <c r="A18" s="1089">
        <f ca="1">TODAY()</f>
        <v>45030</v>
      </c>
      <c r="B18" s="1090"/>
      <c r="C18" s="1090"/>
      <c r="D18" s="1090"/>
      <c r="E18" s="1507"/>
      <c r="G18" s="888"/>
      <c r="H18" s="1527"/>
      <c r="I18" s="1528"/>
      <c r="J18" s="1528"/>
      <c r="K18" s="1529"/>
      <c r="M18" s="1428"/>
      <c r="N18" s="1429"/>
      <c r="O18" s="1429"/>
      <c r="P18" s="1429"/>
      <c r="Q18" s="1430"/>
    </row>
    <row r="19" spans="1:17" ht="39.75" customHeight="1">
      <c r="A19" s="416"/>
      <c r="B19" s="417"/>
      <c r="C19" s="418" t="s">
        <v>707</v>
      </c>
      <c r="D19" s="403">
        <f>E4</f>
        <v>0</v>
      </c>
      <c r="E19" s="419" t="s">
        <v>706</v>
      </c>
      <c r="G19" s="1525" t="s">
        <v>333</v>
      </c>
      <c r="H19" s="1195" t="s">
        <v>713</v>
      </c>
      <c r="I19" s="1517"/>
      <c r="J19" s="1517"/>
      <c r="K19" s="1518"/>
      <c r="M19" s="1428"/>
      <c r="N19" s="1429"/>
      <c r="O19" s="1429"/>
      <c r="P19" s="1429"/>
      <c r="Q19" s="1430"/>
    </row>
    <row r="20" spans="1:17" ht="24.95" customHeight="1">
      <c r="A20" s="1488" t="s">
        <v>826</v>
      </c>
      <c r="B20" s="420" t="s">
        <v>292</v>
      </c>
      <c r="C20" s="421"/>
      <c r="D20" s="1487" t="s">
        <v>174</v>
      </c>
      <c r="E20" s="1490"/>
      <c r="G20" s="888"/>
      <c r="H20" s="1519"/>
      <c r="I20" s="1520"/>
      <c r="J20" s="1520"/>
      <c r="K20" s="1521"/>
      <c r="M20" s="1508"/>
      <c r="N20" s="1509"/>
      <c r="O20" s="1509"/>
      <c r="P20" s="1509"/>
      <c r="Q20" s="1510"/>
    </row>
    <row r="21" spans="1:17" ht="24.95" customHeight="1" thickBot="1">
      <c r="A21" s="1489"/>
      <c r="B21" s="422" t="s">
        <v>439</v>
      </c>
      <c r="C21" s="423"/>
      <c r="D21" s="1084"/>
      <c r="E21" s="1491"/>
      <c r="G21" s="889"/>
      <c r="H21" s="1522"/>
      <c r="I21" s="1523"/>
      <c r="J21" s="1523"/>
      <c r="K21" s="1524"/>
      <c r="M21" s="130" t="s">
        <v>552</v>
      </c>
      <c r="N21" s="1422" t="s">
        <v>553</v>
      </c>
      <c r="O21" s="1423"/>
      <c r="P21" s="1423"/>
      <c r="Q21" s="1424"/>
    </row>
  </sheetData>
  <protectedRanges>
    <protectedRange sqref="B11 H9:H10 N4" name="국제학술회의 참가경비_5_1"/>
    <protectedRange sqref="G14:G17 M18 A18" name="국제학술회의 참가경비_4_1_1"/>
    <protectedRange sqref="J21 P21" name="우수학술지 논문게재료_3_2_1_1"/>
    <protectedRange sqref="E20:E21 C20:C21" name="우수학술지 논문게재료"/>
    <protectedRange sqref="C20:C21" name="국제학술회의 참가경비"/>
  </protectedRanges>
  <mergeCells count="33">
    <mergeCell ref="N21:Q21"/>
    <mergeCell ref="A18:E18"/>
    <mergeCell ref="P10:Q10"/>
    <mergeCell ref="M11:Q20"/>
    <mergeCell ref="A15:A16"/>
    <mergeCell ref="C15:E15"/>
    <mergeCell ref="C16:E16"/>
    <mergeCell ref="A17:E17"/>
    <mergeCell ref="H19:K21"/>
    <mergeCell ref="G19:G21"/>
    <mergeCell ref="G11:G18"/>
    <mergeCell ref="H11:K18"/>
    <mergeCell ref="B1:E1"/>
    <mergeCell ref="H1:K1"/>
    <mergeCell ref="N1:Q1"/>
    <mergeCell ref="N3:Q3"/>
    <mergeCell ref="M5:M9"/>
    <mergeCell ref="G5:G6"/>
    <mergeCell ref="G7:G8"/>
    <mergeCell ref="H7:K8"/>
    <mergeCell ref="G3:G4"/>
    <mergeCell ref="A3:A4"/>
    <mergeCell ref="D12:E12"/>
    <mergeCell ref="A12:A14"/>
    <mergeCell ref="D20:D21"/>
    <mergeCell ref="A20:A21"/>
    <mergeCell ref="E20:E21"/>
    <mergeCell ref="D7:E8"/>
    <mergeCell ref="B14:E14"/>
    <mergeCell ref="B10:E10"/>
    <mergeCell ref="C9:E9"/>
    <mergeCell ref="C13:E13"/>
    <mergeCell ref="A5:A9"/>
  </mergeCells>
  <phoneticPr fontId="1" type="noConversion"/>
  <dataValidations count="1">
    <dataValidation allowBlank="1" showInputMessage="1" showErrorMessage="1" prompt="입력방법 yy-m-dd" sqref="H9 N4 B11"/>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11625" r:id="rId4" name="Check Box 9">
              <controlPr defaultSize="0" autoFill="0" autoLine="0" autoPict="0">
                <anchor moveWithCells="1">
                  <from>
                    <xdr:col>3</xdr:col>
                    <xdr:colOff>714375</xdr:colOff>
                    <xdr:row>11</xdr:row>
                    <xdr:rowOff>28575</xdr:rowOff>
                  </from>
                  <to>
                    <xdr:col>3</xdr:col>
                    <xdr:colOff>942975</xdr:colOff>
                    <xdr:row>11</xdr:row>
                    <xdr:rowOff>266700</xdr:rowOff>
                  </to>
                </anchor>
              </controlPr>
            </control>
          </mc:Choice>
        </mc:AlternateContent>
        <mc:AlternateContent xmlns:mc="http://schemas.openxmlformats.org/markup-compatibility/2006">
          <mc:Choice Requires="x14">
            <control shapeId="111626" r:id="rId5" name="Check Box 10">
              <controlPr defaultSize="0" autoFill="0" autoLine="0" autoPict="0">
                <anchor moveWithCells="1">
                  <from>
                    <xdr:col>4</xdr:col>
                    <xdr:colOff>419100</xdr:colOff>
                    <xdr:row>11</xdr:row>
                    <xdr:rowOff>28575</xdr:rowOff>
                  </from>
                  <to>
                    <xdr:col>4</xdr:col>
                    <xdr:colOff>647700</xdr:colOff>
                    <xdr:row>11</xdr:row>
                    <xdr:rowOff>266700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W41"/>
  <sheetViews>
    <sheetView view="pageBreakPreview" zoomScaleNormal="100" zoomScaleSheetLayoutView="100" workbookViewId="0">
      <pane ySplit="2" topLeftCell="A3" activePane="bottomLeft" state="frozen"/>
      <selection pane="bottomLeft"/>
    </sheetView>
  </sheetViews>
  <sheetFormatPr defaultRowHeight="16.5"/>
  <cols>
    <col min="1" max="1" width="12.875" customWidth="1"/>
    <col min="2" max="2" width="7.875" customWidth="1"/>
    <col min="3" max="3" width="19.75" customWidth="1"/>
    <col min="4" max="4" width="15" customWidth="1"/>
    <col min="5" max="5" width="11.25" customWidth="1"/>
    <col min="6" max="6" width="5.125" customWidth="1"/>
    <col min="7" max="7" width="8.25" customWidth="1"/>
    <col min="8" max="8" width="1.375" customWidth="1"/>
    <col min="9" max="9" width="11.125" customWidth="1"/>
    <col min="10" max="10" width="11.25" customWidth="1"/>
    <col min="11" max="11" width="16.75" customWidth="1"/>
    <col min="12" max="12" width="9.875" customWidth="1"/>
    <col min="13" max="13" width="12.25" customWidth="1"/>
    <col min="14" max="14" width="8.125" customWidth="1"/>
    <col min="15" max="15" width="9.125" customWidth="1"/>
    <col min="16" max="16" width="1.375" customWidth="1"/>
    <col min="17" max="17" width="17.125" style="2" customWidth="1"/>
    <col min="18" max="18" width="27.5" style="2" bestFit="1" customWidth="1"/>
    <col min="19" max="19" width="24.875" style="2" customWidth="1"/>
    <col min="20" max="20" width="8.25" style="2" customWidth="1"/>
    <col min="21" max="21" width="27.375" bestFit="1" customWidth="1"/>
  </cols>
  <sheetData>
    <row r="1" spans="1:23" ht="31.5">
      <c r="A1" s="27" t="s">
        <v>753</v>
      </c>
      <c r="B1" s="780" t="s">
        <v>567</v>
      </c>
      <c r="C1" s="780"/>
      <c r="D1" s="780"/>
      <c r="E1" s="780"/>
      <c r="F1" s="780"/>
      <c r="G1" s="780"/>
      <c r="I1" s="27" t="s">
        <v>754</v>
      </c>
      <c r="J1" s="780" t="s">
        <v>595</v>
      </c>
      <c r="K1" s="780"/>
      <c r="L1" s="780"/>
      <c r="M1" s="780"/>
      <c r="N1" s="780"/>
      <c r="O1" s="780"/>
      <c r="Q1" s="27" t="s">
        <v>755</v>
      </c>
      <c r="R1" s="780" t="s">
        <v>636</v>
      </c>
      <c r="S1" s="781"/>
      <c r="T1" s="781"/>
      <c r="U1" s="165"/>
      <c r="V1" s="165"/>
      <c r="W1" s="165"/>
    </row>
    <row r="2" spans="1:23" ht="25.5" customHeight="1">
      <c r="B2" s="1543" t="s">
        <v>638</v>
      </c>
      <c r="C2" s="1543"/>
      <c r="D2" s="1543"/>
      <c r="E2" s="1543"/>
      <c r="F2" s="1543"/>
      <c r="G2" s="1543"/>
      <c r="J2" s="1543" t="s">
        <v>637</v>
      </c>
      <c r="K2" s="1543"/>
      <c r="L2" s="1543"/>
      <c r="M2" s="1543"/>
      <c r="N2" s="1543"/>
      <c r="O2" s="1543"/>
      <c r="Q2"/>
      <c r="R2" s="1543" t="s">
        <v>621</v>
      </c>
      <c r="S2" s="1127"/>
      <c r="T2" s="1127"/>
      <c r="U2" s="169"/>
      <c r="V2" s="169"/>
      <c r="W2" s="169"/>
    </row>
    <row r="3" spans="1:23" ht="17.25" thickBot="1"/>
    <row r="4" spans="1:23" ht="33" customHeight="1">
      <c r="A4" s="1595" t="s">
        <v>578</v>
      </c>
      <c r="B4" s="172" t="s">
        <v>531</v>
      </c>
      <c r="C4" s="1596"/>
      <c r="D4" s="1597"/>
      <c r="E4" s="1597"/>
      <c r="F4" s="1597"/>
      <c r="G4" s="1598"/>
      <c r="I4" s="1454" t="s">
        <v>624</v>
      </c>
      <c r="J4" s="1455"/>
      <c r="K4" s="1455"/>
      <c r="L4" s="1455"/>
      <c r="M4" s="1455"/>
      <c r="N4" s="1455"/>
      <c r="O4" s="1456"/>
      <c r="Q4" s="1546" t="s">
        <v>619</v>
      </c>
      <c r="R4" s="1547"/>
      <c r="S4" s="1547"/>
      <c r="T4" s="1547"/>
    </row>
    <row r="5" spans="1:23" s="143" customFormat="1" ht="22.5" customHeight="1">
      <c r="A5" s="1189"/>
      <c r="B5" s="144" t="s">
        <v>572</v>
      </c>
      <c r="C5" s="145" t="str">
        <f>'4-1'!N4</f>
        <v>2023-04-22 (금)</v>
      </c>
      <c r="D5" s="167" t="str">
        <f>'4-1'!C11</f>
        <v>10:00-11:00</v>
      </c>
      <c r="E5" s="146" t="s">
        <v>583</v>
      </c>
      <c r="F5" s="1599" t="str">
        <f>'4-1'!E11</f>
        <v>200-8112</v>
      </c>
      <c r="G5" s="1600"/>
      <c r="I5" s="1246" t="s">
        <v>591</v>
      </c>
      <c r="J5" s="79" t="s">
        <v>588</v>
      </c>
      <c r="K5" s="1583"/>
      <c r="L5" s="1584"/>
      <c r="M5" s="1584"/>
      <c r="N5" s="1584"/>
      <c r="O5" s="1585"/>
      <c r="Q5" s="1544" t="s">
        <v>605</v>
      </c>
      <c r="R5" s="1545"/>
      <c r="S5" s="1541">
        <f>G6</f>
        <v>0</v>
      </c>
      <c r="T5" s="1542"/>
      <c r="U5"/>
    </row>
    <row r="6" spans="1:23" s="143" customFormat="1" ht="24.75" customHeight="1">
      <c r="A6" s="211" t="s">
        <v>582</v>
      </c>
      <c r="B6" s="148" t="s">
        <v>173</v>
      </c>
      <c r="C6" s="424">
        <f>'4-1'!B6</f>
        <v>0</v>
      </c>
      <c r="D6" s="425" t="s">
        <v>580</v>
      </c>
      <c r="E6" s="426">
        <f>'4-1'!D6</f>
        <v>0</v>
      </c>
      <c r="F6" s="427" t="s">
        <v>235</v>
      </c>
      <c r="G6" s="428">
        <f>'4-1'!E6</f>
        <v>0</v>
      </c>
      <c r="I6" s="888"/>
      <c r="J6" s="59" t="s">
        <v>589</v>
      </c>
      <c r="K6" s="1446">
        <f>G6</f>
        <v>0</v>
      </c>
      <c r="L6" s="1446"/>
      <c r="M6" s="336" t="s">
        <v>625</v>
      </c>
      <c r="N6" s="1452">
        <v>45038</v>
      </c>
      <c r="O6" s="1453"/>
      <c r="Q6" s="1544" t="s">
        <v>606</v>
      </c>
      <c r="R6" s="1545"/>
      <c r="S6" s="1541"/>
      <c r="T6" s="1542"/>
      <c r="U6"/>
    </row>
    <row r="7" spans="1:23" s="143" customFormat="1" ht="21.75" customHeight="1">
      <c r="A7" s="1606" t="s">
        <v>573</v>
      </c>
      <c r="B7" s="1601" t="s">
        <v>574</v>
      </c>
      <c r="C7" s="1602"/>
      <c r="D7" s="1608" t="s">
        <v>575</v>
      </c>
      <c r="E7" s="1609"/>
      <c r="F7" s="1609"/>
      <c r="G7" s="1610"/>
      <c r="I7" s="1421" t="s">
        <v>590</v>
      </c>
      <c r="J7" s="1578" t="s">
        <v>777</v>
      </c>
      <c r="K7" s="1580">
        <v>300000</v>
      </c>
      <c r="L7" s="1581"/>
      <c r="M7" s="1575" t="s">
        <v>627</v>
      </c>
      <c r="N7" s="1576"/>
      <c r="O7" s="1577"/>
      <c r="Q7" s="1544" t="s">
        <v>607</v>
      </c>
      <c r="R7" s="1545"/>
      <c r="S7" s="1541"/>
      <c r="T7" s="1542"/>
      <c r="U7"/>
    </row>
    <row r="8" spans="1:23" s="143" customFormat="1" ht="20.25" customHeight="1">
      <c r="A8" s="1607"/>
      <c r="B8" s="1603"/>
      <c r="C8" s="681"/>
      <c r="D8" s="149" t="s">
        <v>576</v>
      </c>
      <c r="E8" s="1586" t="s">
        <v>581</v>
      </c>
      <c r="F8" s="1587"/>
      <c r="G8" s="150" t="s">
        <v>577</v>
      </c>
      <c r="I8" s="1189"/>
      <c r="J8" s="1579"/>
      <c r="K8" s="1582"/>
      <c r="L8" s="1582"/>
      <c r="M8" s="1036"/>
      <c r="N8" s="1036"/>
      <c r="O8" s="1038"/>
      <c r="Q8" s="1544" t="s">
        <v>608</v>
      </c>
      <c r="R8" s="1545"/>
      <c r="S8" s="1541"/>
      <c r="T8" s="1542"/>
      <c r="U8"/>
    </row>
    <row r="9" spans="1:23" s="143" customFormat="1" ht="20.25" customHeight="1">
      <c r="A9" s="1607"/>
      <c r="B9" s="1604">
        <v>300000</v>
      </c>
      <c r="C9" s="1605"/>
      <c r="D9" s="152">
        <f>'4-1'!C20</f>
        <v>0</v>
      </c>
      <c r="E9" s="1588">
        <f>'4-1'!C21:C21</f>
        <v>0</v>
      </c>
      <c r="F9" s="1589"/>
      <c r="G9" s="153">
        <f>G6</f>
        <v>0</v>
      </c>
      <c r="I9" s="1415" t="s">
        <v>985</v>
      </c>
      <c r="J9" s="1416"/>
      <c r="K9" s="1416"/>
      <c r="L9" s="1416"/>
      <c r="M9" s="1416"/>
      <c r="N9" s="1416"/>
      <c r="O9" s="1417"/>
      <c r="Q9" s="47"/>
      <c r="R9" s="47"/>
      <c r="S9" s="47"/>
      <c r="T9" s="2"/>
      <c r="U9"/>
    </row>
    <row r="10" spans="1:23" ht="16.5" customHeight="1">
      <c r="A10" s="1590"/>
      <c r="B10" s="1591"/>
      <c r="C10" s="1591"/>
      <c r="D10" s="1591"/>
      <c r="E10" s="1591"/>
      <c r="F10" s="1591"/>
      <c r="G10" s="832"/>
      <c r="I10" s="1433" t="s">
        <v>986</v>
      </c>
      <c r="J10" s="1393"/>
      <c r="K10" s="1393"/>
      <c r="L10" s="1393"/>
      <c r="M10" s="1393"/>
      <c r="N10" s="1393"/>
      <c r="O10" s="815"/>
      <c r="Q10" s="1546" t="s">
        <v>609</v>
      </c>
      <c r="R10" s="1547"/>
      <c r="S10" s="1547"/>
      <c r="T10" s="1547"/>
    </row>
    <row r="11" spans="1:23">
      <c r="A11" s="1415" t="s">
        <v>972</v>
      </c>
      <c r="B11" s="1416"/>
      <c r="C11" s="1416"/>
      <c r="D11" s="1416"/>
      <c r="E11" s="1416"/>
      <c r="F11" s="1416"/>
      <c r="G11" s="1417"/>
      <c r="I11" s="836"/>
      <c r="J11" s="1393"/>
      <c r="K11" s="1393"/>
      <c r="L11" s="1393"/>
      <c r="M11" s="1393"/>
      <c r="N11" s="1393"/>
      <c r="O11" s="815"/>
      <c r="Q11" s="1572" t="s">
        <v>596</v>
      </c>
      <c r="R11" s="1573"/>
      <c r="S11" s="1574"/>
      <c r="T11" s="175" t="s">
        <v>597</v>
      </c>
    </row>
    <row r="12" spans="1:23">
      <c r="A12" s="108" t="s">
        <v>973</v>
      </c>
      <c r="B12" s="75"/>
      <c r="C12" s="75"/>
      <c r="D12" s="75"/>
      <c r="E12" s="75"/>
      <c r="F12" s="572"/>
      <c r="G12" s="573"/>
      <c r="I12" s="836"/>
      <c r="J12" s="1393"/>
      <c r="K12" s="1393"/>
      <c r="L12" s="1393"/>
      <c r="M12" s="1393"/>
      <c r="N12" s="1393"/>
      <c r="O12" s="815"/>
      <c r="Q12" s="1566" t="s">
        <v>610</v>
      </c>
      <c r="R12" s="1567"/>
      <c r="S12" s="1568"/>
      <c r="T12" s="179" t="s">
        <v>629</v>
      </c>
    </row>
    <row r="13" spans="1:23">
      <c r="A13" s="108" t="s">
        <v>974</v>
      </c>
      <c r="B13" s="75"/>
      <c r="C13" s="75"/>
      <c r="D13" s="75"/>
      <c r="E13" s="75"/>
      <c r="F13" s="75"/>
      <c r="G13" s="573"/>
      <c r="I13" s="836"/>
      <c r="J13" s="1393"/>
      <c r="K13" s="1393"/>
      <c r="L13" s="1393"/>
      <c r="M13" s="1393"/>
      <c r="N13" s="1393"/>
      <c r="O13" s="815"/>
      <c r="Q13" s="1569" t="s">
        <v>598</v>
      </c>
      <c r="R13" s="1537"/>
      <c r="S13" s="1538"/>
      <c r="T13" s="180" t="s">
        <v>631</v>
      </c>
    </row>
    <row r="14" spans="1:23" ht="20.25" customHeight="1">
      <c r="A14" s="108" t="s">
        <v>975</v>
      </c>
      <c r="B14" s="75"/>
      <c r="C14" s="75"/>
      <c r="D14" s="75"/>
      <c r="E14" s="75"/>
      <c r="F14" s="75"/>
      <c r="G14" s="573"/>
      <c r="I14" s="836"/>
      <c r="J14" s="1393"/>
      <c r="K14" s="1393"/>
      <c r="L14" s="1393"/>
      <c r="M14" s="1393"/>
      <c r="N14" s="1393"/>
      <c r="O14" s="815"/>
      <c r="Q14" s="1566" t="s">
        <v>611</v>
      </c>
      <c r="R14" s="1567"/>
      <c r="S14" s="1568"/>
      <c r="T14" s="179" t="s">
        <v>629</v>
      </c>
    </row>
    <row r="15" spans="1:23">
      <c r="A15" s="416" t="s">
        <v>976</v>
      </c>
      <c r="B15" s="142"/>
      <c r="C15" s="142"/>
      <c r="D15" s="142"/>
      <c r="E15" s="75"/>
      <c r="F15" s="75"/>
      <c r="G15" s="573"/>
      <c r="I15" s="836"/>
      <c r="J15" s="1393"/>
      <c r="K15" s="1393"/>
      <c r="L15" s="1393"/>
      <c r="M15" s="1393"/>
      <c r="N15" s="1393"/>
      <c r="O15" s="815"/>
      <c r="Q15" s="1569" t="s">
        <v>599</v>
      </c>
      <c r="R15" s="1537"/>
      <c r="S15" s="1538"/>
      <c r="T15" s="180" t="s">
        <v>631</v>
      </c>
    </row>
    <row r="16" spans="1:23" ht="18" customHeight="1">
      <c r="A16" s="1530" t="s">
        <v>977</v>
      </c>
      <c r="B16" s="1149"/>
      <c r="C16" s="1149"/>
      <c r="D16" s="1149"/>
      <c r="E16" s="1149"/>
      <c r="F16" s="1149"/>
      <c r="G16" s="1150"/>
      <c r="I16" s="836"/>
      <c r="J16" s="1393"/>
      <c r="K16" s="1393"/>
      <c r="L16" s="1393"/>
      <c r="M16" s="1393"/>
      <c r="N16" s="1393"/>
      <c r="O16" s="815"/>
      <c r="Q16" s="1566" t="s">
        <v>612</v>
      </c>
      <c r="R16" s="1567"/>
      <c r="S16" s="1568"/>
      <c r="T16" s="179" t="s">
        <v>629</v>
      </c>
    </row>
    <row r="17" spans="1:20" ht="28.5" customHeight="1">
      <c r="A17" s="1531"/>
      <c r="B17" s="1532"/>
      <c r="C17" s="1532"/>
      <c r="D17" s="1532"/>
      <c r="E17" s="1532"/>
      <c r="F17" s="1532"/>
      <c r="G17" s="1507"/>
      <c r="I17" s="836"/>
      <c r="J17" s="1393"/>
      <c r="K17" s="1393"/>
      <c r="L17" s="1393"/>
      <c r="M17" s="1393"/>
      <c r="N17" s="1393"/>
      <c r="O17" s="815"/>
      <c r="Q17" s="1569" t="s">
        <v>600</v>
      </c>
      <c r="R17" s="1537"/>
      <c r="S17" s="1538"/>
      <c r="T17" s="180" t="s">
        <v>631</v>
      </c>
    </row>
    <row r="18" spans="1:20" ht="17.25" customHeight="1">
      <c r="A18" s="108" t="s">
        <v>978</v>
      </c>
      <c r="B18" s="75"/>
      <c r="C18" s="75"/>
      <c r="D18" s="75" t="s">
        <v>568</v>
      </c>
      <c r="E18" s="75" t="s">
        <v>979</v>
      </c>
      <c r="F18" s="75"/>
      <c r="G18" s="573"/>
      <c r="I18" s="1433" t="s">
        <v>987</v>
      </c>
      <c r="J18" s="1435"/>
      <c r="K18" s="1435"/>
      <c r="L18" s="1299" t="s">
        <v>586</v>
      </c>
      <c r="M18" s="1437"/>
      <c r="N18" s="1437" t="s">
        <v>988</v>
      </c>
      <c r="O18" s="1434"/>
      <c r="Q18" s="1566" t="s">
        <v>613</v>
      </c>
      <c r="R18" s="1567"/>
      <c r="S18" s="1568"/>
      <c r="T18" s="179" t="s">
        <v>629</v>
      </c>
    </row>
    <row r="19" spans="1:20">
      <c r="A19" s="105" t="s">
        <v>980</v>
      </c>
      <c r="B19" s="106"/>
      <c r="C19" s="106"/>
      <c r="D19" s="106" t="s">
        <v>981</v>
      </c>
      <c r="E19" s="106" t="s">
        <v>982</v>
      </c>
      <c r="F19" s="106"/>
      <c r="G19" s="574"/>
      <c r="I19" s="1431"/>
      <c r="J19" s="1435"/>
      <c r="K19" s="1435"/>
      <c r="L19" s="1436"/>
      <c r="M19" s="1435"/>
      <c r="N19" s="1435"/>
      <c r="O19" s="815"/>
      <c r="Q19" s="1569" t="s">
        <v>601</v>
      </c>
      <c r="R19" s="1537"/>
      <c r="S19" s="1538"/>
      <c r="T19" s="180" t="s">
        <v>631</v>
      </c>
    </row>
    <row r="20" spans="1:20" ht="15.75" customHeight="1">
      <c r="A20" s="124"/>
      <c r="B20" s="125"/>
      <c r="C20" s="125"/>
      <c r="D20" s="125"/>
      <c r="E20" s="125"/>
      <c r="F20" s="125"/>
      <c r="G20" s="151"/>
      <c r="I20" s="1433" t="s">
        <v>989</v>
      </c>
      <c r="J20" s="1435"/>
      <c r="K20" s="1435"/>
      <c r="L20" s="1299" t="s">
        <v>586</v>
      </c>
      <c r="M20" s="1437"/>
      <c r="N20" s="1437" t="s">
        <v>990</v>
      </c>
      <c r="O20" s="1434"/>
      <c r="Q20" s="1566" t="s">
        <v>614</v>
      </c>
      <c r="R20" s="1567"/>
      <c r="S20" s="1568"/>
      <c r="T20" s="179" t="s">
        <v>629</v>
      </c>
    </row>
    <row r="21" spans="1:20" ht="16.5" customHeight="1">
      <c r="A21" s="1592" t="s">
        <v>570</v>
      </c>
      <c r="B21" s="1593"/>
      <c r="C21" s="1593"/>
      <c r="D21" s="1593"/>
      <c r="E21" s="1593"/>
      <c r="F21" s="1593"/>
      <c r="G21" s="1594"/>
      <c r="I21" s="1431"/>
      <c r="J21" s="1435"/>
      <c r="K21" s="1435"/>
      <c r="L21" s="1436"/>
      <c r="M21" s="1435"/>
      <c r="N21" s="1435"/>
      <c r="O21" s="815"/>
      <c r="Q21" s="1533" t="s">
        <v>602</v>
      </c>
      <c r="R21" s="1534"/>
      <c r="S21" s="1535"/>
      <c r="T21" s="1539" t="s">
        <v>630</v>
      </c>
    </row>
    <row r="22" spans="1:20" ht="12" customHeight="1">
      <c r="A22" s="1457" t="s">
        <v>983</v>
      </c>
      <c r="B22" s="1241"/>
      <c r="C22" s="1241"/>
      <c r="D22" s="1241"/>
      <c r="E22" s="1241"/>
      <c r="F22" s="1241"/>
      <c r="G22" s="1242"/>
      <c r="I22" s="568"/>
      <c r="J22" s="567"/>
      <c r="K22" s="567"/>
      <c r="L22" s="569"/>
      <c r="M22" s="567"/>
      <c r="N22" s="567"/>
      <c r="O22" s="565"/>
      <c r="Q22" s="1536"/>
      <c r="R22" s="1537"/>
      <c r="S22" s="1538"/>
      <c r="T22" s="1540"/>
    </row>
    <row r="23" spans="1:20" ht="30.75" customHeight="1">
      <c r="A23" s="1460"/>
      <c r="B23" s="1241"/>
      <c r="C23" s="1241"/>
      <c r="D23" s="1241"/>
      <c r="E23" s="1241"/>
      <c r="F23" s="1241"/>
      <c r="G23" s="1242"/>
      <c r="I23" s="1461" t="s">
        <v>991</v>
      </c>
      <c r="J23" s="1462"/>
      <c r="K23" s="1462"/>
      <c r="L23" s="1462"/>
      <c r="M23" s="1462"/>
      <c r="N23" s="1462"/>
      <c r="O23" s="1463"/>
      <c r="Q23" s="1570" t="s">
        <v>620</v>
      </c>
      <c r="R23" s="1571"/>
      <c r="S23" s="1571"/>
      <c r="T23" s="1571"/>
    </row>
    <row r="24" spans="1:20" ht="16.5" customHeight="1">
      <c r="A24" s="1457" t="s">
        <v>984</v>
      </c>
      <c r="B24" s="1241"/>
      <c r="C24" s="1241"/>
      <c r="D24" s="1241"/>
      <c r="E24" s="1241"/>
      <c r="F24" s="1241"/>
      <c r="G24" s="1242"/>
      <c r="I24" s="1457" t="s">
        <v>992</v>
      </c>
      <c r="J24" s="1393"/>
      <c r="K24" s="1393"/>
      <c r="L24" s="1393"/>
      <c r="M24" s="1393"/>
      <c r="N24" s="1393"/>
      <c r="O24" s="815"/>
      <c r="Q24" s="1558" t="s">
        <v>603</v>
      </c>
      <c r="R24" s="1559"/>
      <c r="S24" s="1559"/>
      <c r="T24" s="1559"/>
    </row>
    <row r="25" spans="1:20" ht="19.5" customHeight="1">
      <c r="A25" s="1460"/>
      <c r="B25" s="1241"/>
      <c r="C25" s="1241"/>
      <c r="D25" s="1241"/>
      <c r="E25" s="1241"/>
      <c r="F25" s="1241"/>
      <c r="G25" s="1242"/>
      <c r="I25" s="836"/>
      <c r="J25" s="1393"/>
      <c r="K25" s="1393"/>
      <c r="L25" s="1393"/>
      <c r="M25" s="1393"/>
      <c r="N25" s="1393"/>
      <c r="O25" s="815"/>
      <c r="Q25" s="1560"/>
      <c r="R25" s="1560"/>
      <c r="S25" s="1560"/>
      <c r="T25" s="1560"/>
    </row>
    <row r="26" spans="1:20" ht="34.5" customHeight="1">
      <c r="A26" s="1460"/>
      <c r="B26" s="1241"/>
      <c r="C26" s="1241"/>
      <c r="D26" s="1241"/>
      <c r="E26" s="1241"/>
      <c r="F26" s="1241"/>
      <c r="G26" s="1242"/>
      <c r="I26" s="836"/>
      <c r="J26" s="1393"/>
      <c r="K26" s="1393"/>
      <c r="L26" s="1393"/>
      <c r="M26" s="1393"/>
      <c r="N26" s="1393"/>
      <c r="O26" s="815"/>
      <c r="Q26" s="1548" t="s">
        <v>616</v>
      </c>
      <c r="R26" s="175" t="s">
        <v>618</v>
      </c>
      <c r="S26" s="1541"/>
      <c r="T26" s="1551"/>
    </row>
    <row r="27" spans="1:20" ht="16.5" customHeight="1">
      <c r="A27" s="1460"/>
      <c r="B27" s="1241"/>
      <c r="C27" s="1241"/>
      <c r="D27" s="1241"/>
      <c r="E27" s="1241"/>
      <c r="F27" s="1241"/>
      <c r="G27" s="1242"/>
      <c r="I27" s="1457" t="s">
        <v>993</v>
      </c>
      <c r="J27" s="1458"/>
      <c r="K27" s="1458"/>
      <c r="L27" s="1458"/>
      <c r="M27" s="1458"/>
      <c r="N27" s="1458"/>
      <c r="O27" s="1459"/>
      <c r="Q27" s="1549"/>
      <c r="R27" s="1548" t="s">
        <v>617</v>
      </c>
      <c r="S27" s="1552" t="s">
        <v>632</v>
      </c>
      <c r="T27" s="1553"/>
    </row>
    <row r="28" spans="1:20" ht="22.5" customHeight="1">
      <c r="A28" s="1460"/>
      <c r="B28" s="1241"/>
      <c r="C28" s="1241"/>
      <c r="D28" s="1241"/>
      <c r="E28" s="1241"/>
      <c r="F28" s="1241"/>
      <c r="G28" s="1242"/>
      <c r="I28" s="1457"/>
      <c r="J28" s="1458"/>
      <c r="K28" s="1458"/>
      <c r="L28" s="1458"/>
      <c r="M28" s="1458"/>
      <c r="N28" s="1458"/>
      <c r="O28" s="1459"/>
      <c r="Q28" s="1549"/>
      <c r="R28" s="1549"/>
      <c r="S28" s="1554" t="s">
        <v>633</v>
      </c>
      <c r="T28" s="1555"/>
    </row>
    <row r="29" spans="1:20">
      <c r="A29" s="566"/>
      <c r="B29" s="570"/>
      <c r="C29" s="570"/>
      <c r="D29" s="570"/>
      <c r="E29" s="570"/>
      <c r="F29" s="570"/>
      <c r="G29" s="571"/>
      <c r="I29" s="1460"/>
      <c r="J29" s="1241"/>
      <c r="K29" s="1241"/>
      <c r="L29" s="1241"/>
      <c r="M29" s="1241"/>
      <c r="N29" s="1241"/>
      <c r="O29" s="1242"/>
      <c r="Q29" s="1549"/>
      <c r="R29" s="1549"/>
      <c r="S29" s="1554" t="s">
        <v>634</v>
      </c>
      <c r="T29" s="1555"/>
    </row>
    <row r="30" spans="1:20">
      <c r="A30" s="124" t="s">
        <v>571</v>
      </c>
      <c r="B30" s="125"/>
      <c r="C30" s="125"/>
      <c r="D30" s="125" t="s">
        <v>568</v>
      </c>
      <c r="E30" s="125" t="s">
        <v>569</v>
      </c>
      <c r="F30" s="125"/>
      <c r="G30" s="151"/>
      <c r="I30" s="1460"/>
      <c r="J30" s="1241"/>
      <c r="K30" s="1241"/>
      <c r="L30" s="1241"/>
      <c r="M30" s="1241"/>
      <c r="N30" s="1241"/>
      <c r="O30" s="1242"/>
      <c r="Q30" s="1550"/>
      <c r="R30" s="1550"/>
      <c r="S30" s="1556" t="s">
        <v>635</v>
      </c>
      <c r="T30" s="1557"/>
    </row>
    <row r="31" spans="1:20" ht="18" customHeight="1" thickBot="1">
      <c r="A31" s="162"/>
      <c r="B31" s="163"/>
      <c r="C31" s="163"/>
      <c r="D31" s="163"/>
      <c r="E31" s="163"/>
      <c r="F31" s="163"/>
      <c r="G31" s="164"/>
      <c r="I31" s="1460"/>
      <c r="J31" s="1241"/>
      <c r="K31" s="1241"/>
      <c r="L31" s="1241"/>
      <c r="M31" s="1241"/>
      <c r="N31" s="1241"/>
      <c r="O31" s="1242"/>
      <c r="Q31" s="1561" t="s">
        <v>615</v>
      </c>
      <c r="R31" s="1562"/>
      <c r="S31" s="1562"/>
      <c r="T31" s="1562"/>
    </row>
    <row r="32" spans="1:20" ht="16.5" customHeight="1">
      <c r="A32" s="154"/>
      <c r="B32" s="154"/>
      <c r="C32" s="154"/>
      <c r="D32" s="154"/>
      <c r="E32" s="154"/>
      <c r="F32" s="154"/>
      <c r="G32" s="154"/>
      <c r="I32" s="1433" t="s">
        <v>994</v>
      </c>
      <c r="J32" s="1435"/>
      <c r="K32" s="1435"/>
      <c r="L32" s="1299" t="s">
        <v>995</v>
      </c>
      <c r="M32" s="1437"/>
      <c r="N32" s="1437" t="s">
        <v>996</v>
      </c>
      <c r="O32" s="1434"/>
      <c r="Q32" s="814"/>
      <c r="R32" s="814"/>
      <c r="S32" s="814"/>
      <c r="T32" s="814"/>
    </row>
    <row r="33" spans="1:20" ht="12.75" customHeight="1" thickBot="1">
      <c r="A33" s="711" t="s">
        <v>579</v>
      </c>
      <c r="B33" s="712"/>
      <c r="C33" s="712"/>
      <c r="D33" s="712"/>
      <c r="E33" s="712"/>
      <c r="F33" s="712"/>
      <c r="G33" s="712"/>
      <c r="I33" s="1464"/>
      <c r="J33" s="1253"/>
      <c r="K33" s="1253"/>
      <c r="L33" s="1465"/>
      <c r="M33" s="1253"/>
      <c r="N33" s="1253"/>
      <c r="O33" s="818"/>
      <c r="Q33" s="1563" t="s">
        <v>604</v>
      </c>
      <c r="R33" s="814"/>
      <c r="S33" s="814"/>
      <c r="T33" s="814"/>
    </row>
    <row r="34" spans="1:20" ht="12" customHeight="1">
      <c r="A34" s="75"/>
      <c r="B34" s="75"/>
      <c r="C34" s="75"/>
      <c r="D34" s="75"/>
      <c r="E34" s="120"/>
      <c r="F34" s="121"/>
      <c r="G34" s="121"/>
      <c r="I34" s="154"/>
      <c r="J34" s="154"/>
      <c r="K34" s="154"/>
      <c r="L34" s="154"/>
      <c r="M34" s="154"/>
      <c r="N34" s="154"/>
      <c r="O34" s="154"/>
      <c r="Q34" s="814"/>
      <c r="R34" s="814"/>
      <c r="S34" s="814"/>
      <c r="T34" s="814"/>
    </row>
    <row r="35" spans="1:20">
      <c r="A35" s="75"/>
      <c r="B35" s="75"/>
      <c r="C35" s="1564" t="str">
        <f>C5</f>
        <v>2023-04-22 (금)</v>
      </c>
      <c r="D35" s="1565"/>
      <c r="E35" s="301"/>
      <c r="F35" s="300"/>
      <c r="G35" s="300"/>
      <c r="I35" s="75"/>
      <c r="J35" s="75"/>
      <c r="K35" s="109"/>
      <c r="L35" s="109" t="s">
        <v>585</v>
      </c>
      <c r="M35" s="117"/>
      <c r="N35" s="118" t="s">
        <v>565</v>
      </c>
      <c r="O35" s="121"/>
      <c r="Q35" s="302"/>
      <c r="R35" s="575">
        <v>44999</v>
      </c>
      <c r="S35" s="302"/>
      <c r="T35" s="302"/>
    </row>
    <row r="36" spans="1:20" ht="8.25" customHeight="1">
      <c r="A36" s="119"/>
      <c r="B36" s="119"/>
      <c r="C36" s="119"/>
      <c r="D36" s="141"/>
      <c r="E36" s="1210"/>
      <c r="F36" s="1210"/>
      <c r="G36" s="1210"/>
      <c r="I36" s="106"/>
      <c r="J36" s="106"/>
      <c r="K36" s="106"/>
      <c r="L36" s="106"/>
      <c r="M36" s="140"/>
      <c r="N36" s="147"/>
      <c r="O36" s="147"/>
      <c r="Q36" s="173"/>
      <c r="R36" s="168"/>
      <c r="S36" s="168"/>
      <c r="T36" s="168"/>
    </row>
    <row r="37" spans="1:20" ht="21" customHeight="1">
      <c r="A37" s="75"/>
      <c r="B37" s="75"/>
      <c r="C37" s="75"/>
      <c r="D37" s="109" t="s">
        <v>584</v>
      </c>
      <c r="E37" s="117">
        <f>G6</f>
        <v>0</v>
      </c>
      <c r="F37" s="121" t="s">
        <v>565</v>
      </c>
      <c r="G37" s="121"/>
      <c r="I37" s="155" t="s">
        <v>566</v>
      </c>
      <c r="J37" s="156" t="s">
        <v>292</v>
      </c>
      <c r="K37" s="157"/>
      <c r="L37" s="158" t="s">
        <v>439</v>
      </c>
      <c r="M37" s="159"/>
      <c r="N37" s="160" t="s">
        <v>174</v>
      </c>
      <c r="O37" s="161">
        <f>'4-1'!D21</f>
        <v>0</v>
      </c>
      <c r="Q37" s="176" t="s">
        <v>623</v>
      </c>
      <c r="R37" s="177">
        <f>S5</f>
        <v>0</v>
      </c>
      <c r="S37" s="178" t="s">
        <v>626</v>
      </c>
      <c r="T37" s="174" t="s">
        <v>622</v>
      </c>
    </row>
    <row r="38" spans="1:20">
      <c r="A38" s="75"/>
      <c r="B38" s="75"/>
      <c r="C38" s="75"/>
      <c r="D38" s="75"/>
      <c r="E38" s="120"/>
      <c r="F38" s="121"/>
      <c r="G38" s="121"/>
      <c r="I38" s="1"/>
      <c r="J38" s="1"/>
      <c r="K38" s="1"/>
      <c r="L38" s="1"/>
      <c r="M38" s="1"/>
      <c r="N38" s="1"/>
      <c r="O38" s="1"/>
    </row>
    <row r="39" spans="1:20">
      <c r="A39" s="1"/>
      <c r="B39" s="1"/>
      <c r="C39" s="1"/>
      <c r="D39" s="1"/>
      <c r="E39" s="1"/>
      <c r="F39" s="1"/>
      <c r="G39" s="1"/>
      <c r="I39" s="1"/>
      <c r="J39" s="1"/>
      <c r="K39" s="1"/>
      <c r="L39" s="1"/>
      <c r="M39" s="1"/>
      <c r="N39" s="1"/>
      <c r="O39" s="1"/>
    </row>
    <row r="40" spans="1:20">
      <c r="A40" s="1"/>
      <c r="B40" s="1"/>
      <c r="C40" s="1"/>
      <c r="D40" s="1"/>
      <c r="E40" s="1"/>
      <c r="F40" s="1"/>
      <c r="G40" s="1"/>
    </row>
    <row r="41" spans="1:20">
      <c r="A41" s="1"/>
      <c r="B41" s="1"/>
      <c r="C41" s="1"/>
      <c r="D41" s="1"/>
      <c r="E41" s="1"/>
      <c r="F41" s="1"/>
      <c r="G41" s="1"/>
    </row>
  </sheetData>
  <protectedRanges>
    <protectedRange sqref="A36" name="국제학술회의 참가경비_4_1_1"/>
    <protectedRange sqref="C5 K5" name="국제학술회의 참가경비_5_1_1"/>
    <protectedRange sqref="M37" name="우수학술지 논문게재료_3_2_1_1_1"/>
  </protectedRanges>
  <mergeCells count="86">
    <mergeCell ref="J1:O1"/>
    <mergeCell ref="J2:O2"/>
    <mergeCell ref="E36:G36"/>
    <mergeCell ref="A33:G33"/>
    <mergeCell ref="A4:A5"/>
    <mergeCell ref="B1:G1"/>
    <mergeCell ref="B2:G2"/>
    <mergeCell ref="A24:G28"/>
    <mergeCell ref="C4:G4"/>
    <mergeCell ref="F5:G5"/>
    <mergeCell ref="B7:C8"/>
    <mergeCell ref="B9:C9"/>
    <mergeCell ref="A7:A9"/>
    <mergeCell ref="D7:G7"/>
    <mergeCell ref="I20:K21"/>
    <mergeCell ref="I27:O31"/>
    <mergeCell ref="I23:O23"/>
    <mergeCell ref="E8:F8"/>
    <mergeCell ref="E9:F9"/>
    <mergeCell ref="A10:G10"/>
    <mergeCell ref="A11:G11"/>
    <mergeCell ref="A21:G21"/>
    <mergeCell ref="A22:G23"/>
    <mergeCell ref="I18:K19"/>
    <mergeCell ref="L18:L19"/>
    <mergeCell ref="N18:N19"/>
    <mergeCell ref="M18:M19"/>
    <mergeCell ref="O18:O19"/>
    <mergeCell ref="L20:L21"/>
    <mergeCell ref="M20:M21"/>
    <mergeCell ref="N20:N21"/>
    <mergeCell ref="O20:O21"/>
    <mergeCell ref="I5:I6"/>
    <mergeCell ref="M7:O8"/>
    <mergeCell ref="J7:J8"/>
    <mergeCell ref="K7:L8"/>
    <mergeCell ref="I10:O17"/>
    <mergeCell ref="I9:O9"/>
    <mergeCell ref="K5:O5"/>
    <mergeCell ref="K6:L6"/>
    <mergeCell ref="Q23:T23"/>
    <mergeCell ref="Q11:S11"/>
    <mergeCell ref="Q16:S16"/>
    <mergeCell ref="Q17:S17"/>
    <mergeCell ref="Q18:S18"/>
    <mergeCell ref="Q19:S19"/>
    <mergeCell ref="Q20:S20"/>
    <mergeCell ref="Q5:R5"/>
    <mergeCell ref="Q12:S12"/>
    <mergeCell ref="Q13:S13"/>
    <mergeCell ref="Q14:S14"/>
    <mergeCell ref="Q15:S15"/>
    <mergeCell ref="Q10:T10"/>
    <mergeCell ref="Q31:T32"/>
    <mergeCell ref="Q33:T34"/>
    <mergeCell ref="C35:D35"/>
    <mergeCell ref="I32:K33"/>
    <mergeCell ref="L32:L33"/>
    <mergeCell ref="N32:N33"/>
    <mergeCell ref="M32:M33"/>
    <mergeCell ref="O32:O33"/>
    <mergeCell ref="I24:O26"/>
    <mergeCell ref="Q26:Q30"/>
    <mergeCell ref="R27:R30"/>
    <mergeCell ref="S26:T26"/>
    <mergeCell ref="S27:T27"/>
    <mergeCell ref="S28:T28"/>
    <mergeCell ref="S29:T29"/>
    <mergeCell ref="S30:T30"/>
    <mergeCell ref="Q24:T25"/>
    <mergeCell ref="R1:T1"/>
    <mergeCell ref="A16:G17"/>
    <mergeCell ref="Q21:S22"/>
    <mergeCell ref="T21:T22"/>
    <mergeCell ref="S5:T5"/>
    <mergeCell ref="S6:T6"/>
    <mergeCell ref="S7:T7"/>
    <mergeCell ref="S8:T8"/>
    <mergeCell ref="R2:T2"/>
    <mergeCell ref="I4:O4"/>
    <mergeCell ref="I7:I8"/>
    <mergeCell ref="N6:O6"/>
    <mergeCell ref="Q6:R6"/>
    <mergeCell ref="Q7:R7"/>
    <mergeCell ref="Q8:R8"/>
    <mergeCell ref="Q4:T4"/>
  </mergeCells>
  <phoneticPr fontId="1" type="noConversion"/>
  <dataValidations count="1">
    <dataValidation allowBlank="1" showInputMessage="1" showErrorMessage="1" prompt="입력방법 yy-m-dd" sqref="C5 K5"/>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8012" r:id="rId4" name="Check Box 12">
              <controlPr defaultSize="0" autoFill="0" autoLine="0" autoPict="0">
                <anchor moveWithCells="1">
                  <from>
                    <xdr:col>3</xdr:col>
                    <xdr:colOff>457200</xdr:colOff>
                    <xdr:row>16</xdr:row>
                    <xdr:rowOff>333375</xdr:rowOff>
                  </from>
                  <to>
                    <xdr:col>3</xdr:col>
                    <xdr:colOff>657225</xdr:colOff>
                    <xdr:row>18</xdr:row>
                    <xdr:rowOff>9525</xdr:rowOff>
                  </to>
                </anchor>
              </controlPr>
            </control>
          </mc:Choice>
        </mc:AlternateContent>
        <mc:AlternateContent xmlns:mc="http://schemas.openxmlformats.org/markup-compatibility/2006">
          <mc:Choice Requires="x14">
            <control shapeId="128013" r:id="rId5" name="Check Box 13">
              <controlPr defaultSize="0" autoFill="0" autoLine="0" autoPict="0">
                <anchor moveWithCells="1">
                  <from>
                    <xdr:col>3</xdr:col>
                    <xdr:colOff>457200</xdr:colOff>
                    <xdr:row>17</xdr:row>
                    <xdr:rowOff>190500</xdr:rowOff>
                  </from>
                  <to>
                    <xdr:col>3</xdr:col>
                    <xdr:colOff>657225</xdr:colOff>
                    <xdr:row>19</xdr:row>
                    <xdr:rowOff>19050</xdr:rowOff>
                  </to>
                </anchor>
              </controlPr>
            </control>
          </mc:Choice>
        </mc:AlternateContent>
        <mc:AlternateContent xmlns:mc="http://schemas.openxmlformats.org/markup-compatibility/2006">
          <mc:Choice Requires="x14">
            <control shapeId="128015" r:id="rId6" name="Check Box 15">
              <controlPr defaultSize="0" autoFill="0" autoLine="0" autoPict="0">
                <anchor moveWithCells="1">
                  <from>
                    <xdr:col>3</xdr:col>
                    <xdr:colOff>457200</xdr:colOff>
                    <xdr:row>17</xdr:row>
                    <xdr:rowOff>190500</xdr:rowOff>
                  </from>
                  <to>
                    <xdr:col>3</xdr:col>
                    <xdr:colOff>657225</xdr:colOff>
                    <xdr:row>19</xdr:row>
                    <xdr:rowOff>19050</xdr:rowOff>
                  </to>
                </anchor>
              </controlPr>
            </control>
          </mc:Choice>
        </mc:AlternateContent>
        <mc:AlternateContent xmlns:mc="http://schemas.openxmlformats.org/markup-compatibility/2006">
          <mc:Choice Requires="x14">
            <control shapeId="128020" r:id="rId7" name="Check Box 20">
              <controlPr defaultSize="0" autoFill="0" autoLine="0" autoPict="0">
                <anchor moveWithCells="1">
                  <from>
                    <xdr:col>5</xdr:col>
                    <xdr:colOff>0</xdr:colOff>
                    <xdr:row>16</xdr:row>
                    <xdr:rowOff>342900</xdr:rowOff>
                  </from>
                  <to>
                    <xdr:col>5</xdr:col>
                    <xdr:colOff>200025</xdr:colOff>
                    <xdr:row>18</xdr:row>
                    <xdr:rowOff>19050</xdr:rowOff>
                  </to>
                </anchor>
              </controlPr>
            </control>
          </mc:Choice>
        </mc:AlternateContent>
        <mc:AlternateContent xmlns:mc="http://schemas.openxmlformats.org/markup-compatibility/2006">
          <mc:Choice Requires="x14">
            <control shapeId="128021" r:id="rId8" name="Check Box 21">
              <controlPr defaultSize="0" autoFill="0" autoLine="0" autoPict="0">
                <anchor moveWithCells="1">
                  <from>
                    <xdr:col>5</xdr:col>
                    <xdr:colOff>0</xdr:colOff>
                    <xdr:row>17</xdr:row>
                    <xdr:rowOff>190500</xdr:rowOff>
                  </from>
                  <to>
                    <xdr:col>5</xdr:col>
                    <xdr:colOff>200025</xdr:colOff>
                    <xdr:row>19</xdr:row>
                    <xdr:rowOff>19050</xdr:rowOff>
                  </to>
                </anchor>
              </controlPr>
            </control>
          </mc:Choice>
        </mc:AlternateContent>
        <mc:AlternateContent xmlns:mc="http://schemas.openxmlformats.org/markup-compatibility/2006">
          <mc:Choice Requires="x14">
            <control shapeId="128048" r:id="rId9" name="Check Box 48">
              <controlPr defaultSize="0" autoFill="0" autoLine="0" autoPict="0">
                <anchor moveWithCells="1">
                  <from>
                    <xdr:col>13</xdr:col>
                    <xdr:colOff>609600</xdr:colOff>
                    <xdr:row>31</xdr:row>
                    <xdr:rowOff>57150</xdr:rowOff>
                  </from>
                  <to>
                    <xdr:col>14</xdr:col>
                    <xdr:colOff>190500</xdr:colOff>
                    <xdr:row>32</xdr:row>
                    <xdr:rowOff>95250</xdr:rowOff>
                  </to>
                </anchor>
              </controlPr>
            </control>
          </mc:Choice>
        </mc:AlternateContent>
        <mc:AlternateContent xmlns:mc="http://schemas.openxmlformats.org/markup-compatibility/2006">
          <mc:Choice Requires="x14">
            <control shapeId="128049" r:id="rId10" name="Check Box 49">
              <controlPr defaultSize="0" autoFill="0" autoLine="0" autoPict="0">
                <anchor moveWithCells="1">
                  <from>
                    <xdr:col>12</xdr:col>
                    <xdr:colOff>0</xdr:colOff>
                    <xdr:row>31</xdr:row>
                    <xdr:rowOff>57150</xdr:rowOff>
                  </from>
                  <to>
                    <xdr:col>12</xdr:col>
                    <xdr:colOff>200025</xdr:colOff>
                    <xdr:row>32</xdr:row>
                    <xdr:rowOff>104775</xdr:rowOff>
                  </to>
                </anchor>
              </controlPr>
            </control>
          </mc:Choice>
        </mc:AlternateContent>
        <mc:AlternateContent xmlns:mc="http://schemas.openxmlformats.org/markup-compatibility/2006">
          <mc:Choice Requires="x14">
            <control shapeId="128054" r:id="rId11" name="Check Box 54">
              <controlPr defaultSize="0" autoFill="0" autoLine="0" autoPict="0">
                <anchor moveWithCells="1">
                  <from>
                    <xdr:col>14</xdr:col>
                    <xdr:colOff>0</xdr:colOff>
                    <xdr:row>19</xdr:row>
                    <xdr:rowOff>85725</xdr:rowOff>
                  </from>
                  <to>
                    <xdr:col>14</xdr:col>
                    <xdr:colOff>200025</xdr:colOff>
                    <xdr:row>20</xdr:row>
                    <xdr:rowOff>133350</xdr:rowOff>
                  </to>
                </anchor>
              </controlPr>
            </control>
          </mc:Choice>
        </mc:AlternateContent>
        <mc:AlternateContent xmlns:mc="http://schemas.openxmlformats.org/markup-compatibility/2006">
          <mc:Choice Requires="x14">
            <control shapeId="128055" r:id="rId12" name="Check Box 55">
              <controlPr defaultSize="0" autoFill="0" autoLine="0" autoPict="0">
                <anchor moveWithCells="1">
                  <from>
                    <xdr:col>12</xdr:col>
                    <xdr:colOff>0</xdr:colOff>
                    <xdr:row>19</xdr:row>
                    <xdr:rowOff>76200</xdr:rowOff>
                  </from>
                  <to>
                    <xdr:col>12</xdr:col>
                    <xdr:colOff>200025</xdr:colOff>
                    <xdr:row>20</xdr:row>
                    <xdr:rowOff>133350</xdr:rowOff>
                  </to>
                </anchor>
              </controlPr>
            </control>
          </mc:Choice>
        </mc:AlternateContent>
        <mc:AlternateContent xmlns:mc="http://schemas.openxmlformats.org/markup-compatibility/2006">
          <mc:Choice Requires="x14">
            <control shapeId="128042" r:id="rId13" name="Check Box 42">
              <controlPr defaultSize="0" autoFill="0" autoLine="0" autoPict="0">
                <anchor moveWithCells="1">
                  <from>
                    <xdr:col>14</xdr:col>
                    <xdr:colOff>0</xdr:colOff>
                    <xdr:row>17</xdr:row>
                    <xdr:rowOff>85725</xdr:rowOff>
                  </from>
                  <to>
                    <xdr:col>14</xdr:col>
                    <xdr:colOff>200025</xdr:colOff>
                    <xdr:row>18</xdr:row>
                    <xdr:rowOff>114300</xdr:rowOff>
                  </to>
                </anchor>
              </controlPr>
            </control>
          </mc:Choice>
        </mc:AlternateContent>
        <mc:AlternateContent xmlns:mc="http://schemas.openxmlformats.org/markup-compatibility/2006">
          <mc:Choice Requires="x14">
            <control shapeId="128043" r:id="rId14" name="Check Box 43">
              <controlPr defaultSize="0" autoFill="0" autoLine="0" autoPict="0">
                <anchor moveWithCells="1">
                  <from>
                    <xdr:col>12</xdr:col>
                    <xdr:colOff>0</xdr:colOff>
                    <xdr:row>17</xdr:row>
                    <xdr:rowOff>76200</xdr:rowOff>
                  </from>
                  <to>
                    <xdr:col>12</xdr:col>
                    <xdr:colOff>200025</xdr:colOff>
                    <xdr:row>18</xdr:row>
                    <xdr:rowOff>114300</xdr:rowOff>
                  </to>
                </anchor>
              </controlPr>
            </control>
          </mc:Choice>
        </mc:AlternateContent>
        <mc:AlternateContent xmlns:mc="http://schemas.openxmlformats.org/markup-compatibility/2006">
          <mc:Choice Requires="x14">
            <control shapeId="128018" r:id="rId15" name="Check Box 18">
              <controlPr defaultSize="0" autoFill="0" autoLine="0" autoPict="0">
                <anchor moveWithCells="1">
                  <from>
                    <xdr:col>3</xdr:col>
                    <xdr:colOff>428625</xdr:colOff>
                    <xdr:row>28</xdr:row>
                    <xdr:rowOff>180975</xdr:rowOff>
                  </from>
                  <to>
                    <xdr:col>3</xdr:col>
                    <xdr:colOff>628650</xdr:colOff>
                    <xdr:row>30</xdr:row>
                    <xdr:rowOff>19050</xdr:rowOff>
                  </to>
                </anchor>
              </controlPr>
            </control>
          </mc:Choice>
        </mc:AlternateContent>
        <mc:AlternateContent xmlns:mc="http://schemas.openxmlformats.org/markup-compatibility/2006">
          <mc:Choice Requires="x14">
            <control shapeId="128022" r:id="rId16" name="Check Box 22">
              <controlPr defaultSize="0" autoFill="0" autoLine="0" autoPict="0">
                <anchor moveWithCells="1">
                  <from>
                    <xdr:col>5</xdr:col>
                    <xdr:colOff>0</xdr:colOff>
                    <xdr:row>28</xdr:row>
                    <xdr:rowOff>171450</xdr:rowOff>
                  </from>
                  <to>
                    <xdr:col>5</xdr:col>
                    <xdr:colOff>200025</xdr:colOff>
                    <xdr:row>30</xdr:row>
                    <xdr:rowOff>9525</xdr:rowOff>
                  </to>
                </anchor>
              </controlPr>
            </control>
          </mc:Choice>
        </mc:AlternateContent>
        <mc:AlternateContent xmlns:mc="http://schemas.openxmlformats.org/markup-compatibility/2006">
          <mc:Choice Requires="x14">
            <control shapeId="128061" r:id="rId17" name="Check Box 61">
              <controlPr defaultSize="0" autoFill="0" autoLine="0" autoPict="0">
                <anchor moveWithCells="1">
                  <from>
                    <xdr:col>19</xdr:col>
                    <xdr:colOff>342900</xdr:colOff>
                    <xdr:row>10</xdr:row>
                    <xdr:rowOff>190500</xdr:rowOff>
                  </from>
                  <to>
                    <xdr:col>19</xdr:col>
                    <xdr:colOff>542925</xdr:colOff>
                    <xdr:row>12</xdr:row>
                    <xdr:rowOff>28575</xdr:rowOff>
                  </to>
                </anchor>
              </controlPr>
            </control>
          </mc:Choice>
        </mc:AlternateContent>
        <mc:AlternateContent xmlns:mc="http://schemas.openxmlformats.org/markup-compatibility/2006">
          <mc:Choice Requires="x14">
            <control shapeId="128062" r:id="rId18" name="Check Box 62">
              <controlPr defaultSize="0" autoFill="0" autoLine="0" autoPict="0">
                <anchor moveWithCells="1">
                  <from>
                    <xdr:col>19</xdr:col>
                    <xdr:colOff>352425</xdr:colOff>
                    <xdr:row>11</xdr:row>
                    <xdr:rowOff>180975</xdr:rowOff>
                  </from>
                  <to>
                    <xdr:col>19</xdr:col>
                    <xdr:colOff>552450</xdr:colOff>
                    <xdr:row>13</xdr:row>
                    <xdr:rowOff>19050</xdr:rowOff>
                  </to>
                </anchor>
              </controlPr>
            </control>
          </mc:Choice>
        </mc:AlternateContent>
        <mc:AlternateContent xmlns:mc="http://schemas.openxmlformats.org/markup-compatibility/2006">
          <mc:Choice Requires="x14">
            <control shapeId="128063" r:id="rId19" name="Check Box 63">
              <controlPr defaultSize="0" autoFill="0" autoLine="0" autoPict="0">
                <anchor moveWithCells="1">
                  <from>
                    <xdr:col>19</xdr:col>
                    <xdr:colOff>342900</xdr:colOff>
                    <xdr:row>12</xdr:row>
                    <xdr:rowOff>190500</xdr:rowOff>
                  </from>
                  <to>
                    <xdr:col>19</xdr:col>
                    <xdr:colOff>542925</xdr:colOff>
                    <xdr:row>13</xdr:row>
                    <xdr:rowOff>238125</xdr:rowOff>
                  </to>
                </anchor>
              </controlPr>
            </control>
          </mc:Choice>
        </mc:AlternateContent>
        <mc:AlternateContent xmlns:mc="http://schemas.openxmlformats.org/markup-compatibility/2006">
          <mc:Choice Requires="x14">
            <control shapeId="128066" r:id="rId20" name="Check Box 66">
              <controlPr defaultSize="0" autoFill="0" autoLine="0" autoPict="0">
                <anchor moveWithCells="1">
                  <from>
                    <xdr:col>19</xdr:col>
                    <xdr:colOff>352425</xdr:colOff>
                    <xdr:row>16</xdr:row>
                    <xdr:rowOff>390525</xdr:rowOff>
                  </from>
                  <to>
                    <xdr:col>19</xdr:col>
                    <xdr:colOff>552450</xdr:colOff>
                    <xdr:row>18</xdr:row>
                    <xdr:rowOff>38100</xdr:rowOff>
                  </to>
                </anchor>
              </controlPr>
            </control>
          </mc:Choice>
        </mc:AlternateContent>
        <mc:AlternateContent xmlns:mc="http://schemas.openxmlformats.org/markup-compatibility/2006">
          <mc:Choice Requires="x14">
            <control shapeId="128067" r:id="rId21" name="Check Box 67">
              <controlPr defaultSize="0" autoFill="0" autoLine="0" autoPict="0">
                <anchor moveWithCells="1">
                  <from>
                    <xdr:col>19</xdr:col>
                    <xdr:colOff>361950</xdr:colOff>
                    <xdr:row>17</xdr:row>
                    <xdr:rowOff>190500</xdr:rowOff>
                  </from>
                  <to>
                    <xdr:col>19</xdr:col>
                    <xdr:colOff>561975</xdr:colOff>
                    <xdr:row>19</xdr:row>
                    <xdr:rowOff>19050</xdr:rowOff>
                  </to>
                </anchor>
              </controlPr>
            </control>
          </mc:Choice>
        </mc:AlternateContent>
        <mc:AlternateContent xmlns:mc="http://schemas.openxmlformats.org/markup-compatibility/2006">
          <mc:Choice Requires="x14">
            <control shapeId="128069" r:id="rId22" name="Check Box 69">
              <controlPr defaultSize="0" autoFill="0" autoLine="0" autoPict="0">
                <anchor moveWithCells="1">
                  <from>
                    <xdr:col>19</xdr:col>
                    <xdr:colOff>352425</xdr:colOff>
                    <xdr:row>18</xdr:row>
                    <xdr:rowOff>171450</xdr:rowOff>
                  </from>
                  <to>
                    <xdr:col>19</xdr:col>
                    <xdr:colOff>552450</xdr:colOff>
                    <xdr:row>20</xdr:row>
                    <xdr:rowOff>19050</xdr:rowOff>
                  </to>
                </anchor>
              </controlPr>
            </control>
          </mc:Choice>
        </mc:AlternateContent>
        <mc:AlternateContent xmlns:mc="http://schemas.openxmlformats.org/markup-compatibility/2006">
          <mc:Choice Requires="x14">
            <control shapeId="128064" r:id="rId23" name="Check Box 64">
              <controlPr defaultSize="0" autoFill="0" autoLine="0" autoPict="0">
                <anchor moveWithCells="1">
                  <from>
                    <xdr:col>19</xdr:col>
                    <xdr:colOff>352425</xdr:colOff>
                    <xdr:row>13</xdr:row>
                    <xdr:rowOff>228600</xdr:rowOff>
                  </from>
                  <to>
                    <xdr:col>19</xdr:col>
                    <xdr:colOff>552450</xdr:colOff>
                    <xdr:row>15</xdr:row>
                    <xdr:rowOff>19050</xdr:rowOff>
                  </to>
                </anchor>
              </controlPr>
            </control>
          </mc:Choice>
        </mc:AlternateContent>
        <mc:AlternateContent xmlns:mc="http://schemas.openxmlformats.org/markup-compatibility/2006">
          <mc:Choice Requires="x14">
            <control shapeId="128068" r:id="rId24" name="Check Box 68">
              <controlPr defaultSize="0" autoFill="0" autoLine="0" autoPict="0">
                <anchor moveWithCells="1">
                  <from>
                    <xdr:col>19</xdr:col>
                    <xdr:colOff>352425</xdr:colOff>
                    <xdr:row>14</xdr:row>
                    <xdr:rowOff>190500</xdr:rowOff>
                  </from>
                  <to>
                    <xdr:col>19</xdr:col>
                    <xdr:colOff>552450</xdr:colOff>
                    <xdr:row>16</xdr:row>
                    <xdr:rowOff>9525</xdr:rowOff>
                  </to>
                </anchor>
              </controlPr>
            </control>
          </mc:Choice>
        </mc:AlternateContent>
        <mc:AlternateContent xmlns:mc="http://schemas.openxmlformats.org/markup-compatibility/2006">
          <mc:Choice Requires="x14">
            <control shapeId="128070" r:id="rId25" name="Check Box 70">
              <controlPr defaultSize="0" autoFill="0" autoLine="0" autoPict="0">
                <anchor moveWithCells="1">
                  <from>
                    <xdr:col>19</xdr:col>
                    <xdr:colOff>352425</xdr:colOff>
                    <xdr:row>16</xdr:row>
                    <xdr:rowOff>66675</xdr:rowOff>
                  </from>
                  <to>
                    <xdr:col>19</xdr:col>
                    <xdr:colOff>552450</xdr:colOff>
                    <xdr:row>16</xdr:row>
                    <xdr:rowOff>323850</xdr:rowOff>
                  </to>
                </anchor>
              </controlPr>
            </control>
          </mc:Choice>
        </mc:AlternateContent>
        <mc:AlternateContent xmlns:mc="http://schemas.openxmlformats.org/markup-compatibility/2006">
          <mc:Choice Requires="x14">
            <control shapeId="128071" r:id="rId26" name="Check Box 71">
              <controlPr defaultSize="0" autoFill="0" autoLine="0" autoPict="0">
                <anchor moveWithCells="1">
                  <from>
                    <xdr:col>19</xdr:col>
                    <xdr:colOff>352425</xdr:colOff>
                    <xdr:row>20</xdr:row>
                    <xdr:rowOff>38100</xdr:rowOff>
                  </from>
                  <to>
                    <xdr:col>19</xdr:col>
                    <xdr:colOff>552450</xdr:colOff>
                    <xdr:row>21</xdr:row>
                    <xdr:rowOff>85725</xdr:rowOff>
                  </to>
                </anchor>
              </controlPr>
            </control>
          </mc:Choice>
        </mc:AlternateContent>
        <mc:AlternateContent xmlns:mc="http://schemas.openxmlformats.org/markup-compatibility/2006">
          <mc:Choice Requires="x14">
            <control shapeId="128072" r:id="rId27" name="Check Box 72">
              <controlPr defaultSize="0" autoFill="0" autoLine="0" autoPict="0">
                <anchor moveWithCells="1">
                  <from>
                    <xdr:col>18</xdr:col>
                    <xdr:colOff>742950</xdr:colOff>
                    <xdr:row>25</xdr:row>
                    <xdr:rowOff>400050</xdr:rowOff>
                  </from>
                  <to>
                    <xdr:col>18</xdr:col>
                    <xdr:colOff>942975</xdr:colOff>
                    <xdr:row>27</xdr:row>
                    <xdr:rowOff>9525</xdr:rowOff>
                  </to>
                </anchor>
              </controlPr>
            </control>
          </mc:Choice>
        </mc:AlternateContent>
        <mc:AlternateContent xmlns:mc="http://schemas.openxmlformats.org/markup-compatibility/2006">
          <mc:Choice Requires="x14">
            <control shapeId="128074" r:id="rId28" name="Check Box 74">
              <controlPr defaultSize="0" autoFill="0" autoLine="0" autoPict="0">
                <anchor moveWithCells="1">
                  <from>
                    <xdr:col>18</xdr:col>
                    <xdr:colOff>1038225</xdr:colOff>
                    <xdr:row>27</xdr:row>
                    <xdr:rowOff>0</xdr:rowOff>
                  </from>
                  <to>
                    <xdr:col>18</xdr:col>
                    <xdr:colOff>1238250</xdr:colOff>
                    <xdr:row>27</xdr:row>
                    <xdr:rowOff>257175</xdr:rowOff>
                  </to>
                </anchor>
              </controlPr>
            </control>
          </mc:Choice>
        </mc:AlternateContent>
        <mc:AlternateContent xmlns:mc="http://schemas.openxmlformats.org/markup-compatibility/2006">
          <mc:Choice Requires="x14">
            <control shapeId="128075" r:id="rId29" name="Check Box 75">
              <controlPr defaultSize="0" autoFill="0" autoLine="0" autoPict="0">
                <anchor moveWithCells="1">
                  <from>
                    <xdr:col>18</xdr:col>
                    <xdr:colOff>1790700</xdr:colOff>
                    <xdr:row>27</xdr:row>
                    <xdr:rowOff>257175</xdr:rowOff>
                  </from>
                  <to>
                    <xdr:col>19</xdr:col>
                    <xdr:colOff>95250</xdr:colOff>
                    <xdr:row>29</xdr:row>
                    <xdr:rowOff>19050</xdr:rowOff>
                  </to>
                </anchor>
              </controlPr>
            </control>
          </mc:Choice>
        </mc:AlternateContent>
        <mc:AlternateContent xmlns:mc="http://schemas.openxmlformats.org/markup-compatibility/2006">
          <mc:Choice Requires="x14">
            <control shapeId="128076" r:id="rId30" name="Check Box 76">
              <controlPr defaultSize="0" autoFill="0" autoLine="0" autoPict="0">
                <anchor moveWithCells="1">
                  <from>
                    <xdr:col>18</xdr:col>
                    <xdr:colOff>381000</xdr:colOff>
                    <xdr:row>28</xdr:row>
                    <xdr:rowOff>171450</xdr:rowOff>
                  </from>
                  <to>
                    <xdr:col>18</xdr:col>
                    <xdr:colOff>581025</xdr:colOff>
                    <xdr:row>30</xdr:row>
                    <xdr:rowOff>9525</xdr:rowOff>
                  </to>
                </anchor>
              </controlPr>
            </control>
          </mc:Choice>
        </mc:AlternateContent>
        <mc:AlternateContent xmlns:mc="http://schemas.openxmlformats.org/markup-compatibility/2006">
          <mc:Choice Requires="x14">
            <control shapeId="128081" r:id="rId31" name="Check Box 81">
              <controlPr defaultSize="0" autoFill="0" autoLine="0" autoPict="0">
                <anchor moveWithCells="1">
                  <from>
                    <xdr:col>3</xdr:col>
                    <xdr:colOff>457200</xdr:colOff>
                    <xdr:row>17</xdr:row>
                    <xdr:rowOff>190500</xdr:rowOff>
                  </from>
                  <to>
                    <xdr:col>3</xdr:col>
                    <xdr:colOff>657225</xdr:colOff>
                    <xdr:row>19</xdr:row>
                    <xdr:rowOff>19050</xdr:rowOff>
                  </to>
                </anchor>
              </controlPr>
            </control>
          </mc:Choice>
        </mc:AlternateContent>
        <mc:AlternateContent xmlns:mc="http://schemas.openxmlformats.org/markup-compatibility/2006">
          <mc:Choice Requires="x14">
            <control shapeId="128085" r:id="rId32" name="Check Box 85">
              <controlPr defaultSize="0" autoFill="0" autoLine="0" autoPict="0">
                <anchor moveWithCells="1">
                  <from>
                    <xdr:col>3</xdr:col>
                    <xdr:colOff>428625</xdr:colOff>
                    <xdr:row>28</xdr:row>
                    <xdr:rowOff>180975</xdr:rowOff>
                  </from>
                  <to>
                    <xdr:col>3</xdr:col>
                    <xdr:colOff>628650</xdr:colOff>
                    <xdr:row>30</xdr:row>
                    <xdr:rowOff>19050</xdr:rowOff>
                  </to>
                </anchor>
              </controlPr>
            </control>
          </mc:Choice>
        </mc:AlternateContent>
        <mc:AlternateContent xmlns:mc="http://schemas.openxmlformats.org/markup-compatibility/2006">
          <mc:Choice Requires="x14">
            <control shapeId="128086" r:id="rId33" name="Check Box 86">
              <controlPr defaultSize="0" autoFill="0" autoLine="0" autoPict="0">
                <anchor moveWithCells="1">
                  <from>
                    <xdr:col>5</xdr:col>
                    <xdr:colOff>0</xdr:colOff>
                    <xdr:row>28</xdr:row>
                    <xdr:rowOff>171450</xdr:rowOff>
                  </from>
                  <to>
                    <xdr:col>5</xdr:col>
                    <xdr:colOff>200025</xdr:colOff>
                    <xdr:row>30</xdr:row>
                    <xdr:rowOff>9525</xdr:rowOff>
                  </to>
                </anchor>
              </controlPr>
            </control>
          </mc:Choice>
        </mc:AlternateContent>
        <mc:AlternateContent xmlns:mc="http://schemas.openxmlformats.org/markup-compatibility/2006">
          <mc:Choice Requires="x14">
            <control shapeId="128087" r:id="rId34" name="Check Box 87">
              <controlPr defaultSize="0" autoFill="0" autoLine="0" autoPict="0">
                <anchor moveWithCells="1">
                  <from>
                    <xdr:col>14</xdr:col>
                    <xdr:colOff>0</xdr:colOff>
                    <xdr:row>17</xdr:row>
                    <xdr:rowOff>85725</xdr:rowOff>
                  </from>
                  <to>
                    <xdr:col>14</xdr:col>
                    <xdr:colOff>200025</xdr:colOff>
                    <xdr:row>18</xdr:row>
                    <xdr:rowOff>114300</xdr:rowOff>
                  </to>
                </anchor>
              </controlPr>
            </control>
          </mc:Choice>
        </mc:AlternateContent>
        <mc:AlternateContent xmlns:mc="http://schemas.openxmlformats.org/markup-compatibility/2006">
          <mc:Choice Requires="x14">
            <control shapeId="128088" r:id="rId35" name="Check Box 88">
              <controlPr defaultSize="0" autoFill="0" autoLine="0" autoPict="0">
                <anchor moveWithCells="1">
                  <from>
                    <xdr:col>12</xdr:col>
                    <xdr:colOff>0</xdr:colOff>
                    <xdr:row>17</xdr:row>
                    <xdr:rowOff>76200</xdr:rowOff>
                  </from>
                  <to>
                    <xdr:col>12</xdr:col>
                    <xdr:colOff>200025</xdr:colOff>
                    <xdr:row>18</xdr:row>
                    <xdr:rowOff>114300</xdr:rowOff>
                  </to>
                </anchor>
              </controlPr>
            </control>
          </mc:Choice>
        </mc:AlternateContent>
        <mc:AlternateContent xmlns:mc="http://schemas.openxmlformats.org/markup-compatibility/2006">
          <mc:Choice Requires="x14">
            <control shapeId="128089" r:id="rId36" name="Check Box 89">
              <controlPr defaultSize="0" autoFill="0" autoLine="0" autoPict="0">
                <anchor moveWithCells="1">
                  <from>
                    <xdr:col>14</xdr:col>
                    <xdr:colOff>0</xdr:colOff>
                    <xdr:row>19</xdr:row>
                    <xdr:rowOff>85725</xdr:rowOff>
                  </from>
                  <to>
                    <xdr:col>14</xdr:col>
                    <xdr:colOff>200025</xdr:colOff>
                    <xdr:row>20</xdr:row>
                    <xdr:rowOff>133350</xdr:rowOff>
                  </to>
                </anchor>
              </controlPr>
            </control>
          </mc:Choice>
        </mc:AlternateContent>
        <mc:AlternateContent xmlns:mc="http://schemas.openxmlformats.org/markup-compatibility/2006">
          <mc:Choice Requires="x14">
            <control shapeId="128090" r:id="rId37" name="Check Box 90">
              <controlPr defaultSize="0" autoFill="0" autoLine="0" autoPict="0">
                <anchor moveWithCells="1">
                  <from>
                    <xdr:col>12</xdr:col>
                    <xdr:colOff>0</xdr:colOff>
                    <xdr:row>19</xdr:row>
                    <xdr:rowOff>76200</xdr:rowOff>
                  </from>
                  <to>
                    <xdr:col>12</xdr:col>
                    <xdr:colOff>200025</xdr:colOff>
                    <xdr:row>20</xdr:row>
                    <xdr:rowOff>133350</xdr:rowOff>
                  </to>
                </anchor>
              </controlPr>
            </control>
          </mc:Choice>
        </mc:AlternateContent>
        <mc:AlternateContent xmlns:mc="http://schemas.openxmlformats.org/markup-compatibility/2006">
          <mc:Choice Requires="x14">
            <control shapeId="128091" r:id="rId38" name="Check Box 91">
              <controlPr defaultSize="0" autoFill="0" autoLine="0" autoPict="0">
                <anchor moveWithCells="1">
                  <from>
                    <xdr:col>13</xdr:col>
                    <xdr:colOff>609600</xdr:colOff>
                    <xdr:row>31</xdr:row>
                    <xdr:rowOff>57150</xdr:rowOff>
                  </from>
                  <to>
                    <xdr:col>14</xdr:col>
                    <xdr:colOff>190500</xdr:colOff>
                    <xdr:row>32</xdr:row>
                    <xdr:rowOff>95250</xdr:rowOff>
                  </to>
                </anchor>
              </controlPr>
            </control>
          </mc:Choice>
        </mc:AlternateContent>
        <mc:AlternateContent xmlns:mc="http://schemas.openxmlformats.org/markup-compatibility/2006">
          <mc:Choice Requires="x14">
            <control shapeId="128092" r:id="rId39" name="Check Box 92">
              <controlPr defaultSize="0" autoFill="0" autoLine="0" autoPict="0">
                <anchor moveWithCells="1">
                  <from>
                    <xdr:col>12</xdr:col>
                    <xdr:colOff>0</xdr:colOff>
                    <xdr:row>31</xdr:row>
                    <xdr:rowOff>57150</xdr:rowOff>
                  </from>
                  <to>
                    <xdr:col>12</xdr:col>
                    <xdr:colOff>200025</xdr:colOff>
                    <xdr:row>32</xdr:row>
                    <xdr:rowOff>104775</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A1:I26"/>
  <sheetViews>
    <sheetView view="pageBreakPreview" zoomScaleNormal="100" zoomScaleSheetLayoutView="100" workbookViewId="0">
      <pane ySplit="2" topLeftCell="A3" activePane="bottomLeft" state="frozen"/>
      <selection pane="bottomLeft" activeCell="E4" sqref="E4:F4"/>
    </sheetView>
  </sheetViews>
  <sheetFormatPr defaultRowHeight="16.5"/>
  <cols>
    <col min="1" max="1" width="11.125" bestFit="1" customWidth="1"/>
    <col min="2" max="2" width="7.375" customWidth="1"/>
    <col min="3" max="3" width="12.5" customWidth="1"/>
    <col min="4" max="4" width="4.375" customWidth="1"/>
    <col min="5" max="5" width="15.125" customWidth="1"/>
    <col min="6" max="6" width="4.75" bestFit="1" customWidth="1"/>
    <col min="7" max="7" width="12.125" customWidth="1"/>
    <col min="8" max="8" width="6.375" bestFit="1" customWidth="1"/>
    <col min="9" max="9" width="12" customWidth="1"/>
    <col min="10" max="34" width="10.625" customWidth="1"/>
  </cols>
  <sheetData>
    <row r="1" spans="1:9" ht="31.5">
      <c r="A1" s="27" t="s">
        <v>475</v>
      </c>
      <c r="B1" s="780" t="s">
        <v>792</v>
      </c>
      <c r="C1" s="780"/>
      <c r="D1" s="780"/>
      <c r="E1" s="780"/>
      <c r="F1" s="780"/>
      <c r="G1" s="780"/>
      <c r="H1" s="780"/>
      <c r="I1" s="780"/>
    </row>
    <row r="2" spans="1:9" s="132" customFormat="1" ht="19.5" thickBot="1">
      <c r="I2" s="133" t="s">
        <v>544</v>
      </c>
    </row>
    <row r="3" spans="1:9" ht="30" customHeight="1">
      <c r="A3" s="765" t="s">
        <v>716</v>
      </c>
      <c r="B3" s="1611" t="s">
        <v>173</v>
      </c>
      <c r="C3" s="1612"/>
      <c r="D3" s="1612"/>
      <c r="E3" s="1612" t="s">
        <v>718</v>
      </c>
      <c r="F3" s="1612"/>
      <c r="G3" s="1615" t="s">
        <v>719</v>
      </c>
      <c r="H3" s="1612"/>
      <c r="I3" s="231" t="s">
        <v>717</v>
      </c>
    </row>
    <row r="4" spans="1:9" ht="30" customHeight="1">
      <c r="A4" s="767"/>
      <c r="B4" s="1613" t="s">
        <v>720</v>
      </c>
      <c r="C4" s="1614"/>
      <c r="D4" s="1614"/>
      <c r="E4" s="1616"/>
      <c r="F4" s="1616"/>
      <c r="G4" s="1616"/>
      <c r="H4" s="1617"/>
      <c r="I4" s="429"/>
    </row>
    <row r="5" spans="1:9" ht="50.1" customHeight="1">
      <c r="A5" s="123" t="s">
        <v>343</v>
      </c>
      <c r="B5" s="1496"/>
      <c r="C5" s="1618"/>
      <c r="D5" s="1618"/>
      <c r="E5" s="1618"/>
      <c r="F5" s="1618"/>
      <c r="G5" s="131" t="s">
        <v>512</v>
      </c>
      <c r="H5" s="352" t="s">
        <v>513</v>
      </c>
      <c r="I5" s="353"/>
    </row>
    <row r="6" spans="1:9" ht="30" customHeight="1">
      <c r="A6" s="123" t="s">
        <v>514</v>
      </c>
      <c r="B6" s="1619">
        <v>44927</v>
      </c>
      <c r="C6" s="1619"/>
      <c r="D6" s="315" t="s">
        <v>515</v>
      </c>
      <c r="E6" s="1620">
        <v>45291</v>
      </c>
      <c r="F6" s="1001"/>
      <c r="G6" s="320" t="s">
        <v>785</v>
      </c>
      <c r="H6" s="1621"/>
      <c r="I6" s="1622"/>
    </row>
    <row r="7" spans="1:9" ht="50.1" customHeight="1">
      <c r="A7" s="1246" t="s">
        <v>516</v>
      </c>
      <c r="B7" s="715" t="s">
        <v>788</v>
      </c>
      <c r="C7" s="1439"/>
      <c r="D7" s="1041"/>
      <c r="E7" s="354">
        <f>H6/10000000*25000</f>
        <v>0</v>
      </c>
      <c r="F7" s="1624" t="s">
        <v>349</v>
      </c>
      <c r="G7" s="678"/>
      <c r="H7" s="1625"/>
      <c r="I7" s="1626"/>
    </row>
    <row r="8" spans="1:9" ht="30" customHeight="1">
      <c r="A8" s="1285"/>
      <c r="B8" s="1627" t="s">
        <v>350</v>
      </c>
      <c r="C8" s="1628"/>
      <c r="D8" s="1629"/>
      <c r="E8" s="291"/>
      <c r="F8" s="1630" t="s">
        <v>347</v>
      </c>
      <c r="G8" s="1631"/>
      <c r="H8" s="1632">
        <f>E7-H7-E8</f>
        <v>0</v>
      </c>
      <c r="I8" s="1633"/>
    </row>
    <row r="9" spans="1:9" ht="30" customHeight="1">
      <c r="A9" s="655" t="s">
        <v>517</v>
      </c>
      <c r="B9" s="715" t="s">
        <v>336</v>
      </c>
      <c r="C9" s="1654"/>
      <c r="D9" s="1655"/>
      <c r="E9" s="355" t="s">
        <v>348</v>
      </c>
      <c r="F9" s="356" t="s">
        <v>337</v>
      </c>
      <c r="G9" s="356" t="s">
        <v>787</v>
      </c>
      <c r="H9" s="713" t="s">
        <v>786</v>
      </c>
      <c r="I9" s="1656"/>
    </row>
    <row r="10" spans="1:9" ht="30" customHeight="1">
      <c r="A10" s="1653"/>
      <c r="B10" s="1657"/>
      <c r="C10" s="1658"/>
      <c r="D10" s="1659"/>
      <c r="E10" s="357"/>
      <c r="F10" s="358"/>
      <c r="G10" s="359"/>
      <c r="H10" s="1625">
        <f>F10*G10</f>
        <v>0</v>
      </c>
      <c r="I10" s="1626"/>
    </row>
    <row r="11" spans="1:9" ht="30" customHeight="1">
      <c r="A11" s="1653"/>
      <c r="B11" s="1657"/>
      <c r="C11" s="1079"/>
      <c r="D11" s="1660"/>
      <c r="E11" s="360"/>
      <c r="F11" s="358"/>
      <c r="G11" s="359"/>
      <c r="H11" s="1625">
        <f t="shared" ref="H11:H13" si="0">F11*G11</f>
        <v>0</v>
      </c>
      <c r="I11" s="1661"/>
    </row>
    <row r="12" spans="1:9" ht="30" customHeight="1">
      <c r="A12" s="1653"/>
      <c r="B12" s="1657"/>
      <c r="C12" s="1079"/>
      <c r="D12" s="1660"/>
      <c r="E12" s="360"/>
      <c r="F12" s="358"/>
      <c r="G12" s="359"/>
      <c r="H12" s="1625">
        <f t="shared" si="0"/>
        <v>0</v>
      </c>
      <c r="I12" s="1661"/>
    </row>
    <row r="13" spans="1:9" ht="30" customHeight="1">
      <c r="A13" s="1653"/>
      <c r="B13" s="1623"/>
      <c r="C13" s="899"/>
      <c r="D13" s="990"/>
      <c r="E13" s="314"/>
      <c r="F13" s="361"/>
      <c r="G13" s="362"/>
      <c r="H13" s="1634">
        <f t="shared" si="0"/>
        <v>0</v>
      </c>
      <c r="I13" s="1635"/>
    </row>
    <row r="14" spans="1:9" ht="30" customHeight="1">
      <c r="A14" s="769"/>
      <c r="B14" s="1636" t="s">
        <v>790</v>
      </c>
      <c r="C14" s="1637"/>
      <c r="D14" s="1637"/>
      <c r="E14" s="1637"/>
      <c r="F14" s="1637"/>
      <c r="G14" s="1638"/>
      <c r="H14" s="1639">
        <f>SUM(H10:H13)</f>
        <v>0</v>
      </c>
      <c r="I14" s="1640"/>
    </row>
    <row r="15" spans="1:9" ht="30" customHeight="1">
      <c r="A15" s="1641" t="s">
        <v>518</v>
      </c>
      <c r="B15" s="886"/>
      <c r="C15" s="886"/>
      <c r="D15" s="886"/>
      <c r="E15" s="886"/>
      <c r="F15" s="886"/>
      <c r="G15" s="886"/>
      <c r="H15" s="886"/>
      <c r="I15" s="887"/>
    </row>
    <row r="16" spans="1:9" ht="30" customHeight="1">
      <c r="A16" s="1642" t="s">
        <v>519</v>
      </c>
      <c r="B16" s="1644" t="s">
        <v>520</v>
      </c>
      <c r="C16" s="1645"/>
      <c r="D16" s="1645"/>
      <c r="E16" s="1645"/>
      <c r="F16" s="1645"/>
      <c r="G16" s="1645"/>
      <c r="H16" s="1645"/>
      <c r="I16" s="1646"/>
    </row>
    <row r="17" spans="1:9" ht="30" customHeight="1">
      <c r="A17" s="1643"/>
      <c r="B17" s="1647" t="s">
        <v>796</v>
      </c>
      <c r="C17" s="1648"/>
      <c r="D17" s="1648"/>
      <c r="E17" s="1648"/>
      <c r="F17" s="1648"/>
      <c r="G17" s="1648"/>
      <c r="H17" s="1648"/>
      <c r="I17" s="1649"/>
    </row>
    <row r="18" spans="1:9" ht="30" customHeight="1">
      <c r="A18" s="1643"/>
      <c r="B18" s="1650" t="s">
        <v>794</v>
      </c>
      <c r="C18" s="1651"/>
      <c r="D18" s="1651"/>
      <c r="E18" s="1651"/>
      <c r="F18" s="1651"/>
      <c r="G18" s="1651"/>
      <c r="H18" s="1651"/>
      <c r="I18" s="1652"/>
    </row>
    <row r="19" spans="1:9" ht="30" customHeight="1">
      <c r="A19" s="124"/>
      <c r="B19" s="125"/>
      <c r="C19" s="125"/>
      <c r="D19" s="125"/>
      <c r="E19" s="126"/>
      <c r="F19" s="84"/>
      <c r="G19" s="84"/>
      <c r="H19" s="83"/>
      <c r="I19" s="122"/>
    </row>
    <row r="20" spans="1:9" ht="30" customHeight="1">
      <c r="A20" s="1089">
        <f ca="1">TODAY()</f>
        <v>45030</v>
      </c>
      <c r="B20" s="1090"/>
      <c r="C20" s="1090"/>
      <c r="D20" s="1090"/>
      <c r="E20" s="1090"/>
      <c r="F20" s="1090"/>
      <c r="G20" s="1090"/>
      <c r="H20" s="1090"/>
      <c r="I20" s="815"/>
    </row>
    <row r="21" spans="1:9" ht="30" customHeight="1">
      <c r="A21" s="81"/>
      <c r="B21" s="82"/>
      <c r="C21" s="82"/>
      <c r="D21" s="82"/>
      <c r="E21" s="82"/>
      <c r="F21" s="82"/>
      <c r="G21" s="82"/>
      <c r="H21" s="82"/>
      <c r="I21" s="122"/>
    </row>
    <row r="22" spans="1:9" ht="30" customHeight="1">
      <c r="A22" s="124"/>
      <c r="B22" s="125"/>
      <c r="C22" s="125"/>
      <c r="D22" s="125"/>
      <c r="E22" s="126" t="s">
        <v>521</v>
      </c>
      <c r="F22" s="1662">
        <f>I4</f>
        <v>0</v>
      </c>
      <c r="G22" s="1662"/>
      <c r="H22" s="1149" t="s">
        <v>522</v>
      </c>
      <c r="I22" s="815"/>
    </row>
    <row r="23" spans="1:9" ht="30" customHeight="1">
      <c r="A23" s="124"/>
      <c r="B23" s="125"/>
      <c r="C23" s="125"/>
      <c r="D23" s="125"/>
      <c r="E23" s="126"/>
      <c r="F23" s="84"/>
      <c r="G23" s="84"/>
      <c r="H23" s="83"/>
      <c r="I23" s="122"/>
    </row>
    <row r="24" spans="1:9" ht="30" customHeight="1" thickBot="1">
      <c r="A24" s="34" t="s">
        <v>523</v>
      </c>
      <c r="B24" s="127" t="s">
        <v>524</v>
      </c>
      <c r="C24" s="1663"/>
      <c r="D24" s="1664"/>
      <c r="E24" s="61" t="s">
        <v>525</v>
      </c>
      <c r="F24" s="1665"/>
      <c r="G24" s="1666"/>
      <c r="H24" s="62" t="s">
        <v>526</v>
      </c>
      <c r="I24" s="369"/>
    </row>
    <row r="25" spans="1:9" ht="24.95" customHeight="1"/>
    <row r="26" spans="1:9" ht="24.95" customHeight="1"/>
  </sheetData>
  <protectedRanges>
    <protectedRange sqref="B6" name="국제학술회의 참가경비_5_1_1"/>
    <protectedRange sqref="F22:F23 F19" name="우수학술지 논문게재료_3_2_1_2"/>
    <protectedRange sqref="A20:A21" name="국제학술회의 참가경비_4_1_1_1"/>
    <protectedRange sqref="G24" name="우수학술지 논문게재료_3_2_1_1_1"/>
    <protectedRange sqref="G7" name="우수학술지 논문게재료_1_1_1_1"/>
    <protectedRange sqref="G8:H8" name="우수학술지 논문게재료_1_1_2"/>
  </protectedRanges>
  <mergeCells count="42">
    <mergeCell ref="A20:I20"/>
    <mergeCell ref="F22:G22"/>
    <mergeCell ref="H22:I22"/>
    <mergeCell ref="C24:D24"/>
    <mergeCell ref="F24:G24"/>
    <mergeCell ref="B14:G14"/>
    <mergeCell ref="H14:I14"/>
    <mergeCell ref="A15:I15"/>
    <mergeCell ref="A16:A18"/>
    <mergeCell ref="B16:I16"/>
    <mergeCell ref="B17:I17"/>
    <mergeCell ref="B18:I18"/>
    <mergeCell ref="A9:A14"/>
    <mergeCell ref="B9:D9"/>
    <mergeCell ref="H9:I9"/>
    <mergeCell ref="B10:D10"/>
    <mergeCell ref="H10:I10"/>
    <mergeCell ref="B11:D11"/>
    <mergeCell ref="H11:I11"/>
    <mergeCell ref="B12:D12"/>
    <mergeCell ref="H12:I12"/>
    <mergeCell ref="B13:D13"/>
    <mergeCell ref="A7:A8"/>
    <mergeCell ref="B7:D7"/>
    <mergeCell ref="F7:G7"/>
    <mergeCell ref="H7:I7"/>
    <mergeCell ref="B8:D8"/>
    <mergeCell ref="F8:G8"/>
    <mergeCell ref="H8:I8"/>
    <mergeCell ref="H13:I13"/>
    <mergeCell ref="G3:H3"/>
    <mergeCell ref="G4:H4"/>
    <mergeCell ref="B1:I1"/>
    <mergeCell ref="B5:F5"/>
    <mergeCell ref="B6:C6"/>
    <mergeCell ref="E6:F6"/>
    <mergeCell ref="H6:I6"/>
    <mergeCell ref="A3:A4"/>
    <mergeCell ref="B3:D3"/>
    <mergeCell ref="E3:F3"/>
    <mergeCell ref="B4:D4"/>
    <mergeCell ref="E4:F4"/>
  </mergeCells>
  <phoneticPr fontId="1" type="noConversion"/>
  <dataValidations count="1">
    <dataValidation allowBlank="1" showInputMessage="1" showErrorMessage="1" prompt="입력방법 yy-m-dd" sqref="B6:C6 E6"/>
  </dataValidations>
  <pageMargins left="0.7" right="0.7" top="0.75" bottom="0.75" header="0.3" footer="0.3"/>
  <pageSetup paperSize="9" scale="93" orientation="portrait" r:id="rId1"/>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A1:I28"/>
  <sheetViews>
    <sheetView view="pageBreakPreview" zoomScaleNormal="100" zoomScaleSheetLayoutView="100" workbookViewId="0">
      <pane ySplit="2" topLeftCell="A3" activePane="bottomLeft" state="frozen"/>
      <selection pane="bottomLeft" activeCell="E4" sqref="E4:F4"/>
    </sheetView>
  </sheetViews>
  <sheetFormatPr defaultRowHeight="16.5"/>
  <cols>
    <col min="1" max="1" width="11.125" bestFit="1" customWidth="1"/>
    <col min="2" max="2" width="7.375" customWidth="1"/>
    <col min="3" max="3" width="12.5" customWidth="1"/>
    <col min="4" max="4" width="4.375" customWidth="1"/>
    <col min="5" max="5" width="15.125" customWidth="1"/>
    <col min="6" max="6" width="4.75" bestFit="1" customWidth="1"/>
    <col min="7" max="7" width="12.125" customWidth="1"/>
    <col min="8" max="8" width="6.375" bestFit="1" customWidth="1"/>
    <col min="9" max="9" width="12" customWidth="1"/>
    <col min="10" max="34" width="10.625" customWidth="1"/>
  </cols>
  <sheetData>
    <row r="1" spans="1:9" ht="31.5">
      <c r="A1" s="27" t="s">
        <v>511</v>
      </c>
      <c r="B1" s="780" t="s">
        <v>793</v>
      </c>
      <c r="C1" s="780"/>
      <c r="D1" s="780"/>
      <c r="E1" s="780"/>
      <c r="F1" s="780"/>
      <c r="G1" s="780"/>
      <c r="H1" s="780"/>
      <c r="I1" s="780"/>
    </row>
    <row r="2" spans="1:9" s="132" customFormat="1" ht="19.5" thickBot="1">
      <c r="I2" s="133" t="s">
        <v>544</v>
      </c>
    </row>
    <row r="3" spans="1:9" ht="30" customHeight="1">
      <c r="A3" s="765" t="s">
        <v>359</v>
      </c>
      <c r="B3" s="1611" t="s">
        <v>173</v>
      </c>
      <c r="C3" s="1612"/>
      <c r="D3" s="1612"/>
      <c r="E3" s="1612" t="s">
        <v>718</v>
      </c>
      <c r="F3" s="1612"/>
      <c r="G3" s="1615" t="s">
        <v>719</v>
      </c>
      <c r="H3" s="1612"/>
      <c r="I3" s="231" t="s">
        <v>717</v>
      </c>
    </row>
    <row r="4" spans="1:9" ht="30" customHeight="1">
      <c r="A4" s="767"/>
      <c r="B4" s="1613" t="s">
        <v>720</v>
      </c>
      <c r="C4" s="1614"/>
      <c r="D4" s="1614"/>
      <c r="E4" s="1616"/>
      <c r="F4" s="1616"/>
      <c r="G4" s="1616"/>
      <c r="H4" s="1617"/>
      <c r="I4" s="429"/>
    </row>
    <row r="5" spans="1:9" ht="50.1" customHeight="1">
      <c r="A5" s="86" t="s">
        <v>343</v>
      </c>
      <c r="B5" s="1496"/>
      <c r="C5" s="1673"/>
      <c r="D5" s="1673"/>
      <c r="E5" s="1673"/>
      <c r="F5" s="1673"/>
      <c r="G5" s="131" t="s">
        <v>344</v>
      </c>
      <c r="H5" s="352" t="s">
        <v>345</v>
      </c>
      <c r="I5" s="353"/>
    </row>
    <row r="6" spans="1:9" ht="30" customHeight="1">
      <c r="A6" s="86" t="s">
        <v>346</v>
      </c>
      <c r="B6" s="1619">
        <v>44927</v>
      </c>
      <c r="C6" s="1619"/>
      <c r="D6" s="401" t="s">
        <v>515</v>
      </c>
      <c r="E6" s="1620">
        <v>45291</v>
      </c>
      <c r="F6" s="1001"/>
      <c r="G6" s="320" t="s">
        <v>785</v>
      </c>
      <c r="H6" s="1621"/>
      <c r="I6" s="1622"/>
    </row>
    <row r="7" spans="1:9" ht="50.1" customHeight="1">
      <c r="A7" s="655" t="s">
        <v>798</v>
      </c>
      <c r="B7" s="715" t="s">
        <v>789</v>
      </c>
      <c r="C7" s="1439"/>
      <c r="D7" s="1041"/>
      <c r="E7" s="292"/>
      <c r="F7" s="1624" t="s">
        <v>349</v>
      </c>
      <c r="G7" s="678"/>
      <c r="H7" s="1625"/>
      <c r="I7" s="1626"/>
    </row>
    <row r="8" spans="1:9" ht="30" customHeight="1">
      <c r="A8" s="1671"/>
      <c r="B8" s="1627" t="s">
        <v>350</v>
      </c>
      <c r="C8" s="1628"/>
      <c r="D8" s="1629"/>
      <c r="E8" s="291"/>
      <c r="F8" s="1630" t="s">
        <v>347</v>
      </c>
      <c r="G8" s="1631"/>
      <c r="H8" s="1632">
        <f>E7-H7-E8</f>
        <v>0</v>
      </c>
      <c r="I8" s="1672"/>
    </row>
    <row r="9" spans="1:9" ht="30" customHeight="1">
      <c r="A9" s="655" t="s">
        <v>791</v>
      </c>
      <c r="B9" s="715" t="s">
        <v>336</v>
      </c>
      <c r="C9" s="1654"/>
      <c r="D9" s="1655"/>
      <c r="E9" s="355" t="s">
        <v>348</v>
      </c>
      <c r="F9" s="356" t="s">
        <v>337</v>
      </c>
      <c r="G9" s="356" t="s">
        <v>787</v>
      </c>
      <c r="H9" s="713" t="s">
        <v>786</v>
      </c>
      <c r="I9" s="1656"/>
    </row>
    <row r="10" spans="1:9" ht="30" customHeight="1">
      <c r="A10" s="1653"/>
      <c r="B10" s="1657"/>
      <c r="C10" s="1658"/>
      <c r="D10" s="1659"/>
      <c r="E10" s="357"/>
      <c r="F10" s="358"/>
      <c r="G10" s="359"/>
      <c r="H10" s="1625">
        <f>F10*G10</f>
        <v>0</v>
      </c>
      <c r="I10" s="1626"/>
    </row>
    <row r="11" spans="1:9" ht="30" customHeight="1">
      <c r="A11" s="1653"/>
      <c r="B11" s="1657"/>
      <c r="C11" s="1079"/>
      <c r="D11" s="1660"/>
      <c r="E11" s="360"/>
      <c r="F11" s="358"/>
      <c r="G11" s="359"/>
      <c r="H11" s="1625">
        <f t="shared" ref="H11:H13" si="0">F11*G11</f>
        <v>0</v>
      </c>
      <c r="I11" s="1661"/>
    </row>
    <row r="12" spans="1:9" ht="30" customHeight="1">
      <c r="A12" s="1653"/>
      <c r="B12" s="1657"/>
      <c r="C12" s="1079"/>
      <c r="D12" s="1660"/>
      <c r="E12" s="360"/>
      <c r="F12" s="358"/>
      <c r="G12" s="359"/>
      <c r="H12" s="1625">
        <f t="shared" si="0"/>
        <v>0</v>
      </c>
      <c r="I12" s="1661"/>
    </row>
    <row r="13" spans="1:9" ht="30" customHeight="1">
      <c r="A13" s="1653"/>
      <c r="B13" s="1623"/>
      <c r="C13" s="899"/>
      <c r="D13" s="990"/>
      <c r="E13" s="314"/>
      <c r="F13" s="361"/>
      <c r="G13" s="362"/>
      <c r="H13" s="1634">
        <f t="shared" si="0"/>
        <v>0</v>
      </c>
      <c r="I13" s="1635"/>
    </row>
    <row r="14" spans="1:9" ht="30" customHeight="1">
      <c r="A14" s="769"/>
      <c r="B14" s="1636" t="s">
        <v>797</v>
      </c>
      <c r="C14" s="1637"/>
      <c r="D14" s="1637"/>
      <c r="E14" s="1637"/>
      <c r="F14" s="1637"/>
      <c r="G14" s="1638"/>
      <c r="H14" s="1639">
        <f>SUM(H10:H13)</f>
        <v>0</v>
      </c>
      <c r="I14" s="1640"/>
    </row>
    <row r="15" spans="1:9" ht="30" customHeight="1">
      <c r="A15" s="1080" t="s">
        <v>817</v>
      </c>
      <c r="B15" s="886"/>
      <c r="C15" s="886"/>
      <c r="D15" s="886"/>
      <c r="E15" s="886"/>
      <c r="F15" s="886"/>
      <c r="G15" s="886"/>
      <c r="H15" s="886"/>
      <c r="I15" s="887"/>
    </row>
    <row r="16" spans="1:9" ht="30" customHeight="1">
      <c r="A16" s="1407" t="s">
        <v>333</v>
      </c>
      <c r="B16" s="1669" t="s">
        <v>444</v>
      </c>
      <c r="C16" s="1669"/>
      <c r="D16" s="1669"/>
      <c r="E16" s="1669"/>
      <c r="F16" s="1669"/>
      <c r="G16" s="1669"/>
      <c r="H16" s="1669"/>
      <c r="I16" s="1670"/>
    </row>
    <row r="17" spans="1:9" ht="30" customHeight="1">
      <c r="A17" s="1668"/>
      <c r="B17" s="1647" t="s">
        <v>796</v>
      </c>
      <c r="C17" s="1648"/>
      <c r="D17" s="1648"/>
      <c r="E17" s="1648"/>
      <c r="F17" s="1648"/>
      <c r="G17" s="1648"/>
      <c r="H17" s="1648"/>
      <c r="I17" s="1649"/>
    </row>
    <row r="18" spans="1:9" ht="30" customHeight="1">
      <c r="A18" s="1668"/>
      <c r="B18" s="1650" t="s">
        <v>794</v>
      </c>
      <c r="C18" s="1651"/>
      <c r="D18" s="1651"/>
      <c r="E18" s="1651"/>
      <c r="F18" s="1651"/>
      <c r="G18" s="1651"/>
      <c r="H18" s="1651"/>
      <c r="I18" s="1652"/>
    </row>
    <row r="19" spans="1:9" ht="30" customHeight="1">
      <c r="A19" s="108"/>
      <c r="B19" s="75"/>
      <c r="C19" s="75"/>
      <c r="D19" s="75"/>
      <c r="E19" s="109"/>
      <c r="F19" s="71"/>
      <c r="G19" s="71"/>
      <c r="H19" s="65"/>
      <c r="I19" s="104"/>
    </row>
    <row r="20" spans="1:9" ht="30" customHeight="1">
      <c r="A20" s="1089">
        <f ca="1">TODAY()</f>
        <v>45030</v>
      </c>
      <c r="B20" s="1090"/>
      <c r="C20" s="1090"/>
      <c r="D20" s="1090"/>
      <c r="E20" s="1090"/>
      <c r="F20" s="1090"/>
      <c r="G20" s="1090"/>
      <c r="H20" s="1090"/>
      <c r="I20" s="1507"/>
    </row>
    <row r="21" spans="1:9" ht="30" customHeight="1">
      <c r="A21" s="69"/>
      <c r="B21" s="70"/>
      <c r="C21" s="70"/>
      <c r="D21" s="70"/>
      <c r="E21" s="70"/>
      <c r="F21" s="70"/>
      <c r="G21" s="70"/>
      <c r="H21" s="70"/>
      <c r="I21" s="104"/>
    </row>
    <row r="22" spans="1:9" ht="30" customHeight="1">
      <c r="A22" s="108"/>
      <c r="B22" s="75"/>
      <c r="C22" s="75"/>
      <c r="D22" s="75"/>
      <c r="E22" s="109" t="str">
        <f>A3</f>
        <v>연구책임자</v>
      </c>
      <c r="F22" s="1662">
        <f>I4</f>
        <v>0</v>
      </c>
      <c r="G22" s="1662"/>
      <c r="H22" s="1149" t="s">
        <v>338</v>
      </c>
      <c r="I22" s="1507"/>
    </row>
    <row r="23" spans="1:9" ht="30" customHeight="1">
      <c r="A23" s="108"/>
      <c r="B23" s="75"/>
      <c r="C23" s="75"/>
      <c r="D23" s="75"/>
      <c r="E23" s="109"/>
      <c r="F23" s="71"/>
      <c r="G23" s="71"/>
      <c r="H23" s="65"/>
      <c r="I23" s="104"/>
    </row>
    <row r="24" spans="1:9" ht="30" customHeight="1" thickBot="1">
      <c r="A24" s="96" t="s">
        <v>438</v>
      </c>
      <c r="B24" s="110" t="s">
        <v>292</v>
      </c>
      <c r="C24" s="1663"/>
      <c r="D24" s="649"/>
      <c r="E24" s="61" t="s">
        <v>439</v>
      </c>
      <c r="F24" s="1665"/>
      <c r="G24" s="1667"/>
      <c r="H24" s="62" t="s">
        <v>174</v>
      </c>
      <c r="I24" s="370"/>
    </row>
    <row r="25" spans="1:9" ht="19.5" customHeight="1"/>
    <row r="26" spans="1:9" ht="18.75" customHeight="1"/>
    <row r="27" spans="1:9" ht="24.95" customHeight="1"/>
    <row r="28" spans="1:9" ht="24.95" customHeight="1"/>
  </sheetData>
  <protectedRanges>
    <protectedRange sqref="F22:F23 F19" name="우수학술지 논문게재료_3_2_1"/>
    <protectedRange sqref="A20:A21" name="국제학술회의 참가경비_4_1_1"/>
    <protectedRange sqref="G24" name="우수학술지 논문게재료_3_2_1_1"/>
    <protectedRange sqref="G7" name="우수학술지 논문게재료_1_1_1_1"/>
    <protectedRange sqref="G8:H8" name="우수학술지 논문게재료_1_1_2"/>
    <protectedRange sqref="B6" name="국제학술회의 참가경비_5_1_1"/>
  </protectedRanges>
  <mergeCells count="42">
    <mergeCell ref="B1:I1"/>
    <mergeCell ref="B5:F5"/>
    <mergeCell ref="B6:C6"/>
    <mergeCell ref="E6:F6"/>
    <mergeCell ref="H6:I6"/>
    <mergeCell ref="B13:D13"/>
    <mergeCell ref="A7:A8"/>
    <mergeCell ref="B7:D7"/>
    <mergeCell ref="F7:G7"/>
    <mergeCell ref="H7:I7"/>
    <mergeCell ref="B8:D8"/>
    <mergeCell ref="F8:G8"/>
    <mergeCell ref="H8:I8"/>
    <mergeCell ref="H13:I13"/>
    <mergeCell ref="B14:G14"/>
    <mergeCell ref="H14:I14"/>
    <mergeCell ref="A15:I15"/>
    <mergeCell ref="A16:A18"/>
    <mergeCell ref="B16:I16"/>
    <mergeCell ref="B17:I17"/>
    <mergeCell ref="B18:I18"/>
    <mergeCell ref="A9:A14"/>
    <mergeCell ref="B9:D9"/>
    <mergeCell ref="H9:I9"/>
    <mergeCell ref="B10:D10"/>
    <mergeCell ref="H10:I10"/>
    <mergeCell ref="B11:D11"/>
    <mergeCell ref="H11:I11"/>
    <mergeCell ref="B12:D12"/>
    <mergeCell ref="H12:I12"/>
    <mergeCell ref="A20:I20"/>
    <mergeCell ref="F22:G22"/>
    <mergeCell ref="H22:I22"/>
    <mergeCell ref="C24:D24"/>
    <mergeCell ref="F24:G24"/>
    <mergeCell ref="A3:A4"/>
    <mergeCell ref="B3:D3"/>
    <mergeCell ref="E3:F3"/>
    <mergeCell ref="G3:H3"/>
    <mergeCell ref="B4:D4"/>
    <mergeCell ref="E4:F4"/>
    <mergeCell ref="G4:H4"/>
  </mergeCells>
  <phoneticPr fontId="1" type="noConversion"/>
  <dataValidations count="1">
    <dataValidation allowBlank="1" showInputMessage="1" showErrorMessage="1" prompt="입력방법 yy-m-dd" sqref="B6:C6 E6"/>
  </dataValidations>
  <pageMargins left="0.7" right="0.7" top="0.75" bottom="0.75" header="0.3" footer="0.3"/>
  <pageSetup paperSize="9" scale="93" orientation="portrait" r:id="rId1"/>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F26"/>
  <sheetViews>
    <sheetView view="pageBreakPreview" zoomScaleNormal="100" zoomScaleSheetLayoutView="100" workbookViewId="0">
      <pane ySplit="2" topLeftCell="A3" activePane="bottomLeft" state="frozen"/>
      <selection pane="bottomLeft" activeCell="C8" sqref="C8"/>
    </sheetView>
  </sheetViews>
  <sheetFormatPr defaultRowHeight="16.5"/>
  <cols>
    <col min="1" max="1" width="10.5" customWidth="1"/>
    <col min="2" max="2" width="15.875" customWidth="1"/>
    <col min="3" max="3" width="11" bestFit="1" customWidth="1"/>
    <col min="4" max="4" width="11.75" customWidth="1"/>
    <col min="5" max="5" width="16.625" customWidth="1"/>
    <col min="6" max="6" width="13.375" customWidth="1"/>
    <col min="7" max="20" width="10.625" customWidth="1"/>
  </cols>
  <sheetData>
    <row r="1" spans="1:6" ht="33.75">
      <c r="A1" s="1675" t="s">
        <v>351</v>
      </c>
      <c r="B1" s="1675"/>
      <c r="C1" s="1675"/>
      <c r="D1" s="1675"/>
      <c r="E1" s="1675"/>
      <c r="F1" s="1675"/>
    </row>
    <row r="2" spans="1:6" ht="32.25" customHeight="1" thickBot="1">
      <c r="A2" s="40"/>
      <c r="B2" s="40"/>
      <c r="C2" s="40"/>
      <c r="D2" s="40"/>
      <c r="E2" s="40"/>
      <c r="F2" s="40"/>
    </row>
    <row r="3" spans="1:6" ht="30" customHeight="1">
      <c r="A3" s="1042" t="s">
        <v>359</v>
      </c>
      <c r="B3" s="232" t="s">
        <v>173</v>
      </c>
      <c r="C3" s="1684" t="s">
        <v>678</v>
      </c>
      <c r="D3" s="1685"/>
      <c r="E3" s="107" t="s">
        <v>722</v>
      </c>
      <c r="F3" s="233" t="s">
        <v>721</v>
      </c>
    </row>
    <row r="4" spans="1:6" ht="30" customHeight="1" thickBot="1">
      <c r="A4" s="917"/>
      <c r="B4" s="234" t="s">
        <v>724</v>
      </c>
      <c r="C4" s="1663"/>
      <c r="D4" s="1686"/>
      <c r="E4" s="284"/>
      <c r="F4" s="293"/>
    </row>
    <row r="5" spans="1:6" ht="42" customHeight="1" thickBot="1">
      <c r="A5" s="112"/>
      <c r="B5" s="112"/>
      <c r="C5" s="112"/>
      <c r="D5" s="112"/>
      <c r="E5" s="112"/>
      <c r="F5" s="112"/>
    </row>
    <row r="6" spans="1:6" ht="30" customHeight="1">
      <c r="A6" s="241" t="s">
        <v>352</v>
      </c>
      <c r="B6" s="242" t="s">
        <v>358</v>
      </c>
      <c r="C6" s="242" t="s">
        <v>353</v>
      </c>
      <c r="D6" s="242" t="s">
        <v>354</v>
      </c>
      <c r="E6" s="1676" t="s">
        <v>355</v>
      </c>
      <c r="F6" s="1677"/>
    </row>
    <row r="7" spans="1:6" ht="80.099999999999994" customHeight="1">
      <c r="A7" s="238" t="s">
        <v>357</v>
      </c>
      <c r="B7" s="239" t="s">
        <v>830</v>
      </c>
      <c r="C7" s="593">
        <v>44986</v>
      </c>
      <c r="D7" s="240">
        <v>100000</v>
      </c>
      <c r="E7" s="1678" t="s">
        <v>510</v>
      </c>
      <c r="F7" s="1679"/>
    </row>
    <row r="8" spans="1:6" ht="80.099999999999994" customHeight="1" thickBot="1">
      <c r="A8" s="235" t="s">
        <v>361</v>
      </c>
      <c r="B8" s="236" t="s">
        <v>830</v>
      </c>
      <c r="C8" s="594">
        <v>44986</v>
      </c>
      <c r="D8" s="237">
        <v>100000</v>
      </c>
      <c r="E8" s="1680" t="s">
        <v>362</v>
      </c>
      <c r="F8" s="1681"/>
    </row>
    <row r="9" spans="1:6" ht="31.5" customHeight="1">
      <c r="A9" s="1682"/>
      <c r="B9" s="1682"/>
      <c r="C9" s="2"/>
      <c r="D9" s="2"/>
      <c r="E9" s="2"/>
      <c r="F9" s="2"/>
    </row>
    <row r="10" spans="1:6" ht="30" customHeight="1">
      <c r="A10" s="1528" t="s">
        <v>360</v>
      </c>
      <c r="B10" s="1182"/>
      <c r="C10" s="1182"/>
      <c r="D10" s="1182"/>
      <c r="E10" s="1182"/>
      <c r="F10" s="1182"/>
    </row>
    <row r="11" spans="1:6" ht="23.25" customHeight="1">
      <c r="A11" s="68"/>
      <c r="B11" s="68"/>
      <c r="C11" s="68"/>
      <c r="D11" s="68"/>
      <c r="E11" s="68"/>
      <c r="F11" s="68"/>
    </row>
    <row r="12" spans="1:6" ht="23.25" customHeight="1">
      <c r="A12" s="1683">
        <f ca="1">TODAY()</f>
        <v>45030</v>
      </c>
      <c r="B12" s="1683"/>
      <c r="C12" s="1683"/>
      <c r="D12" s="1683"/>
      <c r="E12" s="1683"/>
      <c r="F12" s="1683"/>
    </row>
    <row r="13" spans="1:6" ht="23.25" customHeight="1">
      <c r="A13" s="113"/>
      <c r="B13" s="113"/>
      <c r="C13" s="113"/>
      <c r="D13" s="113"/>
      <c r="E13" s="113"/>
      <c r="F13" s="113"/>
    </row>
    <row r="14" spans="1:6" ht="23.25" customHeight="1">
      <c r="A14" s="2"/>
      <c r="B14" s="2"/>
      <c r="C14" s="2"/>
      <c r="D14" s="280" t="s">
        <v>359</v>
      </c>
      <c r="E14" s="294">
        <f>F4</f>
        <v>0</v>
      </c>
      <c r="F14" s="115" t="s">
        <v>723</v>
      </c>
    </row>
    <row r="15" spans="1:6" ht="23.25" customHeight="1">
      <c r="A15" s="2"/>
      <c r="B15" s="2"/>
      <c r="C15" s="2"/>
      <c r="D15" s="2"/>
      <c r="E15" s="2"/>
      <c r="F15" s="114"/>
    </row>
    <row r="16" spans="1:6" ht="23.25" customHeight="1">
      <c r="A16" s="1674" t="s">
        <v>563</v>
      </c>
      <c r="B16" s="1674"/>
      <c r="C16" s="1674"/>
      <c r="D16" s="1674"/>
      <c r="E16" s="1674"/>
      <c r="F16" s="1674"/>
    </row>
    <row r="17" spans="1:6" ht="30" customHeight="1">
      <c r="A17" s="41"/>
      <c r="B17" s="41"/>
      <c r="C17" s="41"/>
      <c r="D17" s="41"/>
      <c r="E17" s="41"/>
      <c r="F17" s="41"/>
    </row>
    <row r="18" spans="1:6" ht="30" customHeight="1">
      <c r="A18" s="41"/>
      <c r="B18" s="41"/>
      <c r="C18" s="41"/>
      <c r="D18" s="41"/>
      <c r="E18" s="41"/>
      <c r="F18" s="41"/>
    </row>
    <row r="19" spans="1:6" ht="24.95" customHeight="1">
      <c r="A19" s="41"/>
      <c r="B19" s="41"/>
      <c r="C19" s="41"/>
      <c r="D19" s="41"/>
      <c r="E19" s="41"/>
      <c r="F19" s="41"/>
    </row>
    <row r="20" spans="1:6" ht="25.5" customHeight="1"/>
    <row r="21" spans="1:6" ht="20.100000000000001" customHeight="1"/>
    <row r="23" spans="1:6" ht="19.5" customHeight="1"/>
    <row r="24" spans="1:6" ht="18.75" customHeight="1"/>
    <row r="25" spans="1:6" ht="24.95" customHeight="1"/>
    <row r="26" spans="1:6" ht="24.95" customHeight="1"/>
  </sheetData>
  <mergeCells count="11">
    <mergeCell ref="A16:F16"/>
    <mergeCell ref="A1:F1"/>
    <mergeCell ref="E6:F6"/>
    <mergeCell ref="E7:F7"/>
    <mergeCell ref="E8:F8"/>
    <mergeCell ref="A9:B9"/>
    <mergeCell ref="A10:F10"/>
    <mergeCell ref="A12:F12"/>
    <mergeCell ref="C3:D3"/>
    <mergeCell ref="C4:D4"/>
    <mergeCell ref="A3:A4"/>
  </mergeCells>
  <phoneticPr fontId="1" type="noConversion"/>
  <dataValidations count="1">
    <dataValidation allowBlank="1" showInputMessage="1" showErrorMessage="1" prompt="입력방법 yy-m-dd" sqref="C7:C8"/>
  </dataValidation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1"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B1:L155"/>
  <sheetViews>
    <sheetView workbookViewId="0">
      <pane xSplit="4" ySplit="1" topLeftCell="E121" activePane="bottomRight" state="frozen"/>
      <selection pane="topRight" activeCell="F1" sqref="F1"/>
      <selection pane="bottomLeft" activeCell="A2" sqref="A2"/>
      <selection pane="bottomRight" activeCell="I148" sqref="I148"/>
    </sheetView>
  </sheetViews>
  <sheetFormatPr defaultRowHeight="16.5"/>
  <cols>
    <col min="1" max="1" width="1.625" customWidth="1"/>
    <col min="2" max="2" width="18.625" style="3" bestFit="1" customWidth="1"/>
    <col min="3" max="3" width="9" style="3"/>
    <col min="4" max="4" width="13.625" style="3" bestFit="1" customWidth="1"/>
    <col min="5" max="5" width="1.625" customWidth="1"/>
    <col min="6" max="6" width="4.75" style="19" bestFit="1" customWidth="1"/>
    <col min="7" max="7" width="9.625" style="19" bestFit="1" customWidth="1"/>
    <col min="8" max="10" width="9" style="19"/>
    <col min="11" max="11" width="1.625" customWidth="1"/>
    <col min="12" max="12" width="9.625" style="19" bestFit="1" customWidth="1"/>
  </cols>
  <sheetData>
    <row r="1" spans="2:12">
      <c r="B1" s="21" t="s">
        <v>2</v>
      </c>
      <c r="C1" s="22" t="s">
        <v>3</v>
      </c>
      <c r="D1" s="23" t="s">
        <v>4</v>
      </c>
      <c r="F1" s="21" t="s">
        <v>196</v>
      </c>
      <c r="G1" s="22" t="s">
        <v>175</v>
      </c>
      <c r="H1" s="22" t="s">
        <v>176</v>
      </c>
      <c r="I1" s="22" t="s">
        <v>177</v>
      </c>
      <c r="J1" s="23" t="s">
        <v>178</v>
      </c>
      <c r="L1" s="21" t="s">
        <v>175</v>
      </c>
    </row>
    <row r="2" spans="2:12">
      <c r="B2" s="14" t="s">
        <v>5</v>
      </c>
      <c r="C2" s="11" t="s">
        <v>6</v>
      </c>
      <c r="D2" s="15" t="s">
        <v>7</v>
      </c>
      <c r="F2" s="20" t="s">
        <v>197</v>
      </c>
      <c r="G2" s="4" t="s">
        <v>179</v>
      </c>
      <c r="H2" s="4">
        <v>50</v>
      </c>
      <c r="I2" s="4">
        <v>184</v>
      </c>
      <c r="J2" s="9">
        <v>140</v>
      </c>
      <c r="L2" s="19" t="s">
        <v>169</v>
      </c>
    </row>
    <row r="3" spans="2:12">
      <c r="B3" s="14" t="s">
        <v>8</v>
      </c>
      <c r="C3" s="11" t="s">
        <v>6</v>
      </c>
      <c r="D3" s="15" t="s">
        <v>7</v>
      </c>
      <c r="F3" s="20" t="s">
        <v>198</v>
      </c>
      <c r="G3" s="4" t="s">
        <v>184</v>
      </c>
      <c r="H3" s="4">
        <v>50</v>
      </c>
      <c r="I3" s="4">
        <v>184</v>
      </c>
      <c r="J3" s="9">
        <v>140</v>
      </c>
      <c r="L3" s="19" t="s">
        <v>183</v>
      </c>
    </row>
    <row r="4" spans="2:12">
      <c r="B4" s="14" t="s">
        <v>9</v>
      </c>
      <c r="C4" s="11" t="s">
        <v>6</v>
      </c>
      <c r="D4" s="15" t="s">
        <v>7</v>
      </c>
      <c r="F4" s="20" t="s">
        <v>199</v>
      </c>
      <c r="G4" s="4" t="s">
        <v>190</v>
      </c>
      <c r="H4" s="4">
        <v>50</v>
      </c>
      <c r="I4" s="4">
        <v>184</v>
      </c>
      <c r="J4" s="9">
        <v>140</v>
      </c>
      <c r="L4" s="19" t="s">
        <v>189</v>
      </c>
    </row>
    <row r="5" spans="2:12">
      <c r="B5" s="14" t="s">
        <v>10</v>
      </c>
      <c r="C5" s="11" t="s">
        <v>6</v>
      </c>
      <c r="D5" s="15" t="s">
        <v>7</v>
      </c>
      <c r="F5" s="20" t="s">
        <v>200</v>
      </c>
      <c r="G5" s="4" t="s">
        <v>195</v>
      </c>
      <c r="H5" s="4">
        <v>50</v>
      </c>
      <c r="I5" s="4">
        <v>184</v>
      </c>
      <c r="J5" s="9">
        <v>140</v>
      </c>
      <c r="L5" s="19" t="s">
        <v>180</v>
      </c>
    </row>
    <row r="6" spans="2:12">
      <c r="B6" s="14" t="s">
        <v>11</v>
      </c>
      <c r="C6" s="11" t="s">
        <v>6</v>
      </c>
      <c r="D6" s="15" t="s">
        <v>7</v>
      </c>
      <c r="F6" s="20" t="s">
        <v>198</v>
      </c>
      <c r="G6" s="4" t="s">
        <v>186</v>
      </c>
      <c r="H6" s="4">
        <v>50</v>
      </c>
      <c r="I6" s="4">
        <v>184</v>
      </c>
      <c r="J6" s="9">
        <v>140</v>
      </c>
      <c r="L6" s="19" t="s">
        <v>185</v>
      </c>
    </row>
    <row r="7" spans="2:12">
      <c r="B7" s="14" t="s">
        <v>12</v>
      </c>
      <c r="C7" s="11" t="s">
        <v>6</v>
      </c>
      <c r="D7" s="15" t="s">
        <v>7</v>
      </c>
      <c r="F7" s="20" t="s">
        <v>200</v>
      </c>
      <c r="G7" s="4" t="s">
        <v>192</v>
      </c>
      <c r="H7" s="4">
        <v>50</v>
      </c>
      <c r="I7" s="4">
        <v>184</v>
      </c>
      <c r="J7" s="9">
        <v>140</v>
      </c>
      <c r="L7" s="19" t="s">
        <v>191</v>
      </c>
    </row>
    <row r="8" spans="2:12">
      <c r="B8" s="14" t="s">
        <v>13</v>
      </c>
      <c r="C8" s="11" t="s">
        <v>6</v>
      </c>
      <c r="D8" s="15" t="s">
        <v>7</v>
      </c>
      <c r="F8" s="20" t="s">
        <v>200</v>
      </c>
      <c r="G8" s="4" t="s">
        <v>182</v>
      </c>
      <c r="H8" s="4">
        <v>40</v>
      </c>
      <c r="I8" s="4">
        <v>160</v>
      </c>
      <c r="J8" s="9">
        <v>110</v>
      </c>
      <c r="L8" s="19" t="s">
        <v>181</v>
      </c>
    </row>
    <row r="9" spans="2:12">
      <c r="B9" s="14" t="s">
        <v>14</v>
      </c>
      <c r="C9" s="11" t="s">
        <v>6</v>
      </c>
      <c r="D9" s="15" t="s">
        <v>15</v>
      </c>
      <c r="F9" s="20" t="s">
        <v>200</v>
      </c>
      <c r="G9" s="4" t="s">
        <v>188</v>
      </c>
      <c r="H9" s="4">
        <v>40</v>
      </c>
      <c r="I9" s="4">
        <v>160</v>
      </c>
      <c r="J9" s="9">
        <v>110</v>
      </c>
      <c r="L9" s="19" t="s">
        <v>187</v>
      </c>
    </row>
    <row r="10" spans="2:12">
      <c r="B10" s="14" t="s">
        <v>16</v>
      </c>
      <c r="C10" s="11" t="s">
        <v>6</v>
      </c>
      <c r="D10" s="15" t="s">
        <v>15</v>
      </c>
      <c r="F10" s="18" t="s">
        <v>198</v>
      </c>
      <c r="G10" s="13" t="s">
        <v>194</v>
      </c>
      <c r="H10" s="13">
        <v>40</v>
      </c>
      <c r="I10" s="13">
        <v>160</v>
      </c>
      <c r="J10" s="10">
        <v>110</v>
      </c>
      <c r="L10" s="19" t="s">
        <v>193</v>
      </c>
    </row>
    <row r="11" spans="2:12">
      <c r="B11" s="14" t="s">
        <v>17</v>
      </c>
      <c r="C11" s="11" t="s">
        <v>6</v>
      </c>
      <c r="D11" s="15" t="s">
        <v>18</v>
      </c>
      <c r="F11" s="20" t="s">
        <v>201</v>
      </c>
      <c r="G11" s="4" t="s">
        <v>179</v>
      </c>
      <c r="H11" s="4">
        <v>50</v>
      </c>
      <c r="I11" s="4">
        <v>152</v>
      </c>
      <c r="J11" s="9">
        <v>100</v>
      </c>
    </row>
    <row r="12" spans="2:12">
      <c r="B12" s="14" t="s">
        <v>19</v>
      </c>
      <c r="C12" s="11" t="s">
        <v>6</v>
      </c>
      <c r="D12" s="15" t="s">
        <v>18</v>
      </c>
      <c r="F12" s="20" t="s">
        <v>201</v>
      </c>
      <c r="G12" s="4" t="s">
        <v>184</v>
      </c>
      <c r="H12" s="4">
        <v>50</v>
      </c>
      <c r="I12" s="4">
        <v>152</v>
      </c>
      <c r="J12" s="9">
        <v>100</v>
      </c>
    </row>
    <row r="13" spans="2:12">
      <c r="B13" s="14" t="s">
        <v>20</v>
      </c>
      <c r="C13" s="11" t="s">
        <v>6</v>
      </c>
      <c r="D13" s="15" t="s">
        <v>18</v>
      </c>
      <c r="F13" s="20" t="s">
        <v>201</v>
      </c>
      <c r="G13" s="4" t="s">
        <v>190</v>
      </c>
      <c r="H13" s="4">
        <v>50</v>
      </c>
      <c r="I13" s="4">
        <v>152</v>
      </c>
      <c r="J13" s="9">
        <v>100</v>
      </c>
    </row>
    <row r="14" spans="2:12">
      <c r="B14" s="14" t="s">
        <v>21</v>
      </c>
      <c r="C14" s="11" t="s">
        <v>6</v>
      </c>
      <c r="D14" s="15" t="s">
        <v>18</v>
      </c>
      <c r="F14" s="20" t="s">
        <v>202</v>
      </c>
      <c r="G14" s="4" t="s">
        <v>195</v>
      </c>
      <c r="H14" s="4">
        <v>50</v>
      </c>
      <c r="I14" s="4">
        <v>152</v>
      </c>
      <c r="J14" s="9">
        <v>100</v>
      </c>
    </row>
    <row r="15" spans="2:12">
      <c r="B15" s="14" t="s">
        <v>22</v>
      </c>
      <c r="C15" s="11" t="s">
        <v>6</v>
      </c>
      <c r="D15" s="15" t="s">
        <v>18</v>
      </c>
      <c r="F15" s="20" t="s">
        <v>203</v>
      </c>
      <c r="G15" s="4" t="s">
        <v>186</v>
      </c>
      <c r="H15" s="4">
        <v>50</v>
      </c>
      <c r="I15" s="4">
        <v>152</v>
      </c>
      <c r="J15" s="9">
        <v>100</v>
      </c>
    </row>
    <row r="16" spans="2:12">
      <c r="B16" s="14" t="s">
        <v>23</v>
      </c>
      <c r="C16" s="11" t="s">
        <v>6</v>
      </c>
      <c r="D16" s="15" t="s">
        <v>18</v>
      </c>
      <c r="F16" s="20" t="s">
        <v>202</v>
      </c>
      <c r="G16" s="4" t="s">
        <v>192</v>
      </c>
      <c r="H16" s="4">
        <v>50</v>
      </c>
      <c r="I16" s="4">
        <v>152</v>
      </c>
      <c r="J16" s="9">
        <v>100</v>
      </c>
    </row>
    <row r="17" spans="2:10">
      <c r="B17" s="14" t="s">
        <v>24</v>
      </c>
      <c r="C17" s="11" t="s">
        <v>6</v>
      </c>
      <c r="D17" s="15" t="s">
        <v>18</v>
      </c>
      <c r="F17" s="20" t="s">
        <v>202</v>
      </c>
      <c r="G17" s="4" t="s">
        <v>182</v>
      </c>
      <c r="H17" s="4">
        <v>40</v>
      </c>
      <c r="I17" s="4">
        <v>136</v>
      </c>
      <c r="J17" s="9">
        <v>90</v>
      </c>
    </row>
    <row r="18" spans="2:10">
      <c r="B18" s="14" t="s">
        <v>25</v>
      </c>
      <c r="C18" s="11" t="s">
        <v>6</v>
      </c>
      <c r="D18" s="15" t="s">
        <v>18</v>
      </c>
      <c r="F18" s="20" t="s">
        <v>201</v>
      </c>
      <c r="G18" s="4" t="s">
        <v>188</v>
      </c>
      <c r="H18" s="4">
        <v>40</v>
      </c>
      <c r="I18" s="4">
        <v>136</v>
      </c>
      <c r="J18" s="9">
        <v>90</v>
      </c>
    </row>
    <row r="19" spans="2:10">
      <c r="B19" s="14" t="s">
        <v>26</v>
      </c>
      <c r="C19" s="11" t="s">
        <v>6</v>
      </c>
      <c r="D19" s="15" t="s">
        <v>18</v>
      </c>
      <c r="F19" s="18" t="s">
        <v>203</v>
      </c>
      <c r="G19" s="13" t="s">
        <v>194</v>
      </c>
      <c r="H19" s="13">
        <v>40</v>
      </c>
      <c r="I19" s="13">
        <v>136</v>
      </c>
      <c r="J19" s="10">
        <v>90</v>
      </c>
    </row>
    <row r="20" spans="2:10">
      <c r="B20" s="14" t="s">
        <v>27</v>
      </c>
      <c r="C20" s="11" t="s">
        <v>6</v>
      </c>
      <c r="D20" s="15" t="s">
        <v>18</v>
      </c>
      <c r="F20" s="20" t="s">
        <v>204</v>
      </c>
      <c r="G20" s="4" t="s">
        <v>179</v>
      </c>
      <c r="H20" s="4">
        <v>50</v>
      </c>
      <c r="I20" s="4">
        <v>120</v>
      </c>
      <c r="J20" s="9">
        <v>80</v>
      </c>
    </row>
    <row r="21" spans="2:10">
      <c r="B21" s="14" t="s">
        <v>28</v>
      </c>
      <c r="C21" s="11" t="s">
        <v>6</v>
      </c>
      <c r="D21" s="15" t="s">
        <v>18</v>
      </c>
      <c r="F21" s="20" t="s">
        <v>204</v>
      </c>
      <c r="G21" s="4" t="s">
        <v>184</v>
      </c>
      <c r="H21" s="4">
        <v>50</v>
      </c>
      <c r="I21" s="4">
        <v>120</v>
      </c>
      <c r="J21" s="9">
        <v>80</v>
      </c>
    </row>
    <row r="22" spans="2:10">
      <c r="B22" s="14" t="s">
        <v>29</v>
      </c>
      <c r="C22" s="11" t="s">
        <v>6</v>
      </c>
      <c r="D22" s="15" t="s">
        <v>18</v>
      </c>
      <c r="F22" s="20" t="s">
        <v>205</v>
      </c>
      <c r="G22" s="4" t="s">
        <v>190</v>
      </c>
      <c r="H22" s="4">
        <v>50</v>
      </c>
      <c r="I22" s="4">
        <v>120</v>
      </c>
      <c r="J22" s="9">
        <v>80</v>
      </c>
    </row>
    <row r="23" spans="2:10">
      <c r="B23" s="14" t="s">
        <v>30</v>
      </c>
      <c r="C23" s="11" t="s">
        <v>6</v>
      </c>
      <c r="D23" s="15" t="s">
        <v>18</v>
      </c>
      <c r="F23" s="20" t="s">
        <v>204</v>
      </c>
      <c r="G23" s="4" t="s">
        <v>195</v>
      </c>
      <c r="H23" s="4">
        <v>50</v>
      </c>
      <c r="I23" s="4">
        <v>120</v>
      </c>
      <c r="J23" s="9">
        <v>80</v>
      </c>
    </row>
    <row r="24" spans="2:10">
      <c r="B24" s="14" t="s">
        <v>31</v>
      </c>
      <c r="C24" s="11" t="s">
        <v>32</v>
      </c>
      <c r="D24" s="15" t="s">
        <v>7</v>
      </c>
      <c r="F24" s="20" t="s">
        <v>206</v>
      </c>
      <c r="G24" s="4" t="s">
        <v>186</v>
      </c>
      <c r="H24" s="4">
        <v>50</v>
      </c>
      <c r="I24" s="4">
        <v>120</v>
      </c>
      <c r="J24" s="9">
        <v>80</v>
      </c>
    </row>
    <row r="25" spans="2:10">
      <c r="B25" s="14" t="s">
        <v>33</v>
      </c>
      <c r="C25" s="11" t="s">
        <v>32</v>
      </c>
      <c r="D25" s="15" t="s">
        <v>7</v>
      </c>
      <c r="F25" s="20" t="s">
        <v>204</v>
      </c>
      <c r="G25" s="4" t="s">
        <v>192</v>
      </c>
      <c r="H25" s="4">
        <v>50</v>
      </c>
      <c r="I25" s="4">
        <v>120</v>
      </c>
      <c r="J25" s="9">
        <v>80</v>
      </c>
    </row>
    <row r="26" spans="2:10">
      <c r="B26" s="14" t="s">
        <v>34</v>
      </c>
      <c r="C26" s="11" t="s">
        <v>32</v>
      </c>
      <c r="D26" s="15" t="s">
        <v>7</v>
      </c>
      <c r="F26" s="20" t="s">
        <v>205</v>
      </c>
      <c r="G26" s="4" t="s">
        <v>182</v>
      </c>
      <c r="H26" s="4">
        <v>40</v>
      </c>
      <c r="I26" s="4">
        <v>96</v>
      </c>
      <c r="J26" s="9">
        <v>70</v>
      </c>
    </row>
    <row r="27" spans="2:10">
      <c r="B27" s="14" t="s">
        <v>35</v>
      </c>
      <c r="C27" s="11" t="s">
        <v>32</v>
      </c>
      <c r="D27" s="15" t="s">
        <v>7</v>
      </c>
      <c r="F27" s="20" t="s">
        <v>205</v>
      </c>
      <c r="G27" s="4" t="s">
        <v>188</v>
      </c>
      <c r="H27" s="4">
        <v>40</v>
      </c>
      <c r="I27" s="4">
        <v>96</v>
      </c>
      <c r="J27" s="9">
        <v>70</v>
      </c>
    </row>
    <row r="28" spans="2:10">
      <c r="B28" s="14" t="s">
        <v>36</v>
      </c>
      <c r="C28" s="11" t="s">
        <v>32</v>
      </c>
      <c r="D28" s="15" t="s">
        <v>7</v>
      </c>
      <c r="F28" s="18" t="s">
        <v>205</v>
      </c>
      <c r="G28" s="13" t="s">
        <v>194</v>
      </c>
      <c r="H28" s="13">
        <v>40</v>
      </c>
      <c r="I28" s="13">
        <v>96</v>
      </c>
      <c r="J28" s="10">
        <v>70</v>
      </c>
    </row>
    <row r="29" spans="2:10">
      <c r="B29" s="14" t="s">
        <v>37</v>
      </c>
      <c r="C29" s="11" t="s">
        <v>32</v>
      </c>
      <c r="D29" s="15" t="s">
        <v>7</v>
      </c>
      <c r="F29" s="20" t="s">
        <v>207</v>
      </c>
      <c r="G29" s="4" t="s">
        <v>179</v>
      </c>
      <c r="H29" s="4">
        <v>50</v>
      </c>
      <c r="I29" s="4">
        <v>88</v>
      </c>
      <c r="J29" s="9">
        <v>70</v>
      </c>
    </row>
    <row r="30" spans="2:10">
      <c r="B30" s="14" t="s">
        <v>38</v>
      </c>
      <c r="C30" s="11" t="s">
        <v>32</v>
      </c>
      <c r="D30" s="15" t="s">
        <v>7</v>
      </c>
      <c r="F30" s="20" t="s">
        <v>207</v>
      </c>
      <c r="G30" s="4" t="s">
        <v>184</v>
      </c>
      <c r="H30" s="4">
        <v>50</v>
      </c>
      <c r="I30" s="4">
        <v>88</v>
      </c>
      <c r="J30" s="9">
        <v>70</v>
      </c>
    </row>
    <row r="31" spans="2:10">
      <c r="B31" s="14" t="s">
        <v>39</v>
      </c>
      <c r="C31" s="11" t="s">
        <v>32</v>
      </c>
      <c r="D31" s="15" t="s">
        <v>7</v>
      </c>
      <c r="F31" s="20" t="s">
        <v>207</v>
      </c>
      <c r="G31" s="4" t="s">
        <v>190</v>
      </c>
      <c r="H31" s="4">
        <v>50</v>
      </c>
      <c r="I31" s="4">
        <v>88</v>
      </c>
      <c r="J31" s="9">
        <v>70</v>
      </c>
    </row>
    <row r="32" spans="2:10">
      <c r="B32" s="14" t="s">
        <v>40</v>
      </c>
      <c r="C32" s="11" t="s">
        <v>32</v>
      </c>
      <c r="D32" s="15" t="s">
        <v>15</v>
      </c>
      <c r="F32" s="20" t="s">
        <v>207</v>
      </c>
      <c r="G32" s="4" t="s">
        <v>195</v>
      </c>
      <c r="H32" s="4">
        <v>50</v>
      </c>
      <c r="I32" s="4">
        <v>88</v>
      </c>
      <c r="J32" s="9">
        <v>70</v>
      </c>
    </row>
    <row r="33" spans="2:10">
      <c r="B33" s="14" t="s">
        <v>41</v>
      </c>
      <c r="C33" s="11" t="s">
        <v>32</v>
      </c>
      <c r="D33" s="15" t="s">
        <v>15</v>
      </c>
      <c r="F33" s="20" t="s">
        <v>208</v>
      </c>
      <c r="G33" s="4" t="s">
        <v>186</v>
      </c>
      <c r="H33" s="4">
        <v>50</v>
      </c>
      <c r="I33" s="4">
        <v>88</v>
      </c>
      <c r="J33" s="9">
        <v>70</v>
      </c>
    </row>
    <row r="34" spans="2:10">
      <c r="B34" s="14" t="s">
        <v>42</v>
      </c>
      <c r="C34" s="11" t="s">
        <v>32</v>
      </c>
      <c r="D34" s="15" t="s">
        <v>15</v>
      </c>
      <c r="F34" s="20" t="s">
        <v>208</v>
      </c>
      <c r="G34" s="4" t="s">
        <v>192</v>
      </c>
      <c r="H34" s="4">
        <v>50</v>
      </c>
      <c r="I34" s="4">
        <v>88</v>
      </c>
      <c r="J34" s="9">
        <v>70</v>
      </c>
    </row>
    <row r="35" spans="2:10">
      <c r="B35" s="14" t="s">
        <v>43</v>
      </c>
      <c r="C35" s="11" t="s">
        <v>32</v>
      </c>
      <c r="D35" s="15" t="s">
        <v>15</v>
      </c>
      <c r="F35" s="20" t="s">
        <v>208</v>
      </c>
      <c r="G35" s="4" t="s">
        <v>182</v>
      </c>
      <c r="H35" s="4">
        <v>40</v>
      </c>
      <c r="I35" s="4">
        <v>80</v>
      </c>
      <c r="J35" s="9">
        <v>60</v>
      </c>
    </row>
    <row r="36" spans="2:10">
      <c r="B36" s="14" t="s">
        <v>44</v>
      </c>
      <c r="C36" s="11" t="s">
        <v>32</v>
      </c>
      <c r="D36" s="15" t="s">
        <v>15</v>
      </c>
      <c r="F36" s="20" t="s">
        <v>208</v>
      </c>
      <c r="G36" s="4" t="s">
        <v>188</v>
      </c>
      <c r="H36" s="4">
        <v>40</v>
      </c>
      <c r="I36" s="4">
        <v>80</v>
      </c>
      <c r="J36" s="9">
        <v>60</v>
      </c>
    </row>
    <row r="37" spans="2:10">
      <c r="B37" s="14" t="s">
        <v>45</v>
      </c>
      <c r="C37" s="11" t="s">
        <v>32</v>
      </c>
      <c r="D37" s="15" t="s">
        <v>15</v>
      </c>
      <c r="F37" s="18" t="s">
        <v>208</v>
      </c>
      <c r="G37" s="13" t="s">
        <v>194</v>
      </c>
      <c r="H37" s="13">
        <v>40</v>
      </c>
      <c r="I37" s="13">
        <v>80</v>
      </c>
      <c r="J37" s="10">
        <v>60</v>
      </c>
    </row>
    <row r="38" spans="2:10">
      <c r="B38" s="14" t="s">
        <v>46</v>
      </c>
      <c r="C38" s="11" t="s">
        <v>32</v>
      </c>
      <c r="D38" s="15" t="s">
        <v>15</v>
      </c>
    </row>
    <row r="39" spans="2:10">
      <c r="B39" s="14" t="s">
        <v>47</v>
      </c>
      <c r="C39" s="11" t="s">
        <v>32</v>
      </c>
      <c r="D39" s="15" t="s">
        <v>15</v>
      </c>
    </row>
    <row r="40" spans="2:10">
      <c r="B40" s="14" t="s">
        <v>48</v>
      </c>
      <c r="C40" s="11" t="s">
        <v>32</v>
      </c>
      <c r="D40" s="15" t="s">
        <v>18</v>
      </c>
    </row>
    <row r="41" spans="2:10">
      <c r="B41" s="14" t="s">
        <v>49</v>
      </c>
      <c r="C41" s="11" t="s">
        <v>32</v>
      </c>
      <c r="D41" s="15" t="s">
        <v>18</v>
      </c>
    </row>
    <row r="42" spans="2:10">
      <c r="B42" s="14" t="s">
        <v>50</v>
      </c>
      <c r="C42" s="11" t="s">
        <v>32</v>
      </c>
      <c r="D42" s="15" t="s">
        <v>18</v>
      </c>
    </row>
    <row r="43" spans="2:10">
      <c r="B43" s="14" t="s">
        <v>51</v>
      </c>
      <c r="C43" s="11" t="s">
        <v>32</v>
      </c>
      <c r="D43" s="15" t="s">
        <v>18</v>
      </c>
    </row>
    <row r="44" spans="2:10">
      <c r="B44" s="14" t="s">
        <v>52</v>
      </c>
      <c r="C44" s="11" t="s">
        <v>32</v>
      </c>
      <c r="D44" s="15" t="s">
        <v>18</v>
      </c>
    </row>
    <row r="45" spans="2:10">
      <c r="B45" s="14" t="s">
        <v>53</v>
      </c>
      <c r="C45" s="11" t="s">
        <v>32</v>
      </c>
      <c r="D45" s="15" t="s">
        <v>18</v>
      </c>
    </row>
    <row r="46" spans="2:10">
      <c r="B46" s="14" t="s">
        <v>54</v>
      </c>
      <c r="C46" s="11" t="s">
        <v>32</v>
      </c>
      <c r="D46" s="15" t="s">
        <v>18</v>
      </c>
    </row>
    <row r="47" spans="2:10">
      <c r="B47" s="14" t="s">
        <v>55</v>
      </c>
      <c r="C47" s="11" t="s">
        <v>32</v>
      </c>
      <c r="D47" s="15" t="s">
        <v>18</v>
      </c>
    </row>
    <row r="48" spans="2:10">
      <c r="B48" s="14" t="s">
        <v>56</v>
      </c>
      <c r="C48" s="11" t="s">
        <v>32</v>
      </c>
      <c r="D48" s="15" t="s">
        <v>57</v>
      </c>
    </row>
    <row r="49" spans="2:4">
      <c r="B49" s="14" t="s">
        <v>58</v>
      </c>
      <c r="C49" s="11" t="s">
        <v>32</v>
      </c>
      <c r="D49" s="15" t="s">
        <v>57</v>
      </c>
    </row>
    <row r="50" spans="2:4">
      <c r="B50" s="14" t="s">
        <v>59</v>
      </c>
      <c r="C50" s="11" t="s">
        <v>32</v>
      </c>
      <c r="D50" s="15" t="s">
        <v>57</v>
      </c>
    </row>
    <row r="51" spans="2:4">
      <c r="B51" s="14" t="s">
        <v>60</v>
      </c>
      <c r="C51" s="11" t="s">
        <v>32</v>
      </c>
      <c r="D51" s="15" t="s">
        <v>57</v>
      </c>
    </row>
    <row r="52" spans="2:4">
      <c r="B52" s="14" t="s">
        <v>61</v>
      </c>
      <c r="C52" s="11" t="s">
        <v>32</v>
      </c>
      <c r="D52" s="15" t="s">
        <v>57</v>
      </c>
    </row>
    <row r="53" spans="2:4">
      <c r="B53" s="14" t="s">
        <v>62</v>
      </c>
      <c r="C53" s="11" t="s">
        <v>32</v>
      </c>
      <c r="D53" s="15" t="s">
        <v>57</v>
      </c>
    </row>
    <row r="54" spans="2:4">
      <c r="B54" s="14" t="s">
        <v>63</v>
      </c>
      <c r="C54" s="11" t="s">
        <v>32</v>
      </c>
      <c r="D54" s="15" t="s">
        <v>57</v>
      </c>
    </row>
    <row r="55" spans="2:4">
      <c r="B55" s="14" t="s">
        <v>64</v>
      </c>
      <c r="C55" s="11" t="s">
        <v>32</v>
      </c>
      <c r="D55" s="15" t="s">
        <v>57</v>
      </c>
    </row>
    <row r="56" spans="2:4">
      <c r="B56" s="14" t="s">
        <v>65</v>
      </c>
      <c r="C56" s="11" t="s">
        <v>32</v>
      </c>
      <c r="D56" s="15" t="s">
        <v>57</v>
      </c>
    </row>
    <row r="57" spans="2:4">
      <c r="B57" s="14" t="s">
        <v>66</v>
      </c>
      <c r="C57" s="11" t="s">
        <v>32</v>
      </c>
      <c r="D57" s="15" t="s">
        <v>57</v>
      </c>
    </row>
    <row r="58" spans="2:4">
      <c r="B58" s="14" t="s">
        <v>67</v>
      </c>
      <c r="C58" s="11" t="s">
        <v>32</v>
      </c>
      <c r="D58" s="15" t="s">
        <v>57</v>
      </c>
    </row>
    <row r="59" spans="2:4">
      <c r="B59" s="14" t="s">
        <v>68</v>
      </c>
      <c r="C59" s="11" t="s">
        <v>32</v>
      </c>
      <c r="D59" s="15" t="s">
        <v>57</v>
      </c>
    </row>
    <row r="60" spans="2:4">
      <c r="B60" s="14" t="s">
        <v>69</v>
      </c>
      <c r="C60" s="11" t="s">
        <v>32</v>
      </c>
      <c r="D60" s="15" t="s">
        <v>57</v>
      </c>
    </row>
    <row r="61" spans="2:4">
      <c r="B61" s="14" t="s">
        <v>70</v>
      </c>
      <c r="C61" s="11" t="s">
        <v>32</v>
      </c>
      <c r="D61" s="15" t="s">
        <v>57</v>
      </c>
    </row>
    <row r="62" spans="2:4">
      <c r="B62" s="14" t="s">
        <v>71</v>
      </c>
      <c r="C62" s="11" t="s">
        <v>72</v>
      </c>
      <c r="D62" s="15" t="s">
        <v>7</v>
      </c>
    </row>
    <row r="63" spans="2:4">
      <c r="B63" s="14" t="s">
        <v>73</v>
      </c>
      <c r="C63" s="11" t="s">
        <v>72</v>
      </c>
      <c r="D63" s="15" t="s">
        <v>7</v>
      </c>
    </row>
    <row r="64" spans="2:4">
      <c r="B64" s="14" t="s">
        <v>74</v>
      </c>
      <c r="C64" s="11" t="s">
        <v>72</v>
      </c>
      <c r="D64" s="15" t="s">
        <v>7</v>
      </c>
    </row>
    <row r="65" spans="2:4">
      <c r="B65" s="14" t="s">
        <v>75</v>
      </c>
      <c r="C65" s="11" t="s">
        <v>72</v>
      </c>
      <c r="D65" s="15" t="s">
        <v>7</v>
      </c>
    </row>
    <row r="66" spans="2:4">
      <c r="B66" s="14" t="s">
        <v>76</v>
      </c>
      <c r="C66" s="11" t="s">
        <v>72</v>
      </c>
      <c r="D66" s="15" t="s">
        <v>7</v>
      </c>
    </row>
    <row r="67" spans="2:4">
      <c r="B67" s="14" t="s">
        <v>77</v>
      </c>
      <c r="C67" s="11" t="s">
        <v>72</v>
      </c>
      <c r="D67" s="15" t="s">
        <v>7</v>
      </c>
    </row>
    <row r="68" spans="2:4">
      <c r="B68" s="14" t="s">
        <v>78</v>
      </c>
      <c r="C68" s="11" t="s">
        <v>72</v>
      </c>
      <c r="D68" s="15" t="s">
        <v>7</v>
      </c>
    </row>
    <row r="69" spans="2:4">
      <c r="B69" s="14" t="s">
        <v>79</v>
      </c>
      <c r="C69" s="11" t="s">
        <v>72</v>
      </c>
      <c r="D69" s="15" t="s">
        <v>7</v>
      </c>
    </row>
    <row r="70" spans="2:4">
      <c r="B70" s="14" t="s">
        <v>80</v>
      </c>
      <c r="C70" s="11" t="s">
        <v>72</v>
      </c>
      <c r="D70" s="15" t="s">
        <v>7</v>
      </c>
    </row>
    <row r="71" spans="2:4">
      <c r="B71" s="14" t="s">
        <v>81</v>
      </c>
      <c r="C71" s="11" t="s">
        <v>72</v>
      </c>
      <c r="D71" s="15" t="s">
        <v>7</v>
      </c>
    </row>
    <row r="72" spans="2:4">
      <c r="B72" s="14" t="s">
        <v>82</v>
      </c>
      <c r="C72" s="11" t="s">
        <v>72</v>
      </c>
      <c r="D72" s="15" t="s">
        <v>7</v>
      </c>
    </row>
    <row r="73" spans="2:4">
      <c r="B73" s="14" t="s">
        <v>83</v>
      </c>
      <c r="C73" s="11" t="s">
        <v>72</v>
      </c>
      <c r="D73" s="15" t="s">
        <v>7</v>
      </c>
    </row>
    <row r="74" spans="2:4">
      <c r="B74" s="14" t="s">
        <v>84</v>
      </c>
      <c r="C74" s="11" t="s">
        <v>72</v>
      </c>
      <c r="D74" s="15" t="s">
        <v>7</v>
      </c>
    </row>
    <row r="75" spans="2:4">
      <c r="B75" s="14" t="s">
        <v>85</v>
      </c>
      <c r="C75" s="11" t="s">
        <v>72</v>
      </c>
      <c r="D75" s="15" t="s">
        <v>15</v>
      </c>
    </row>
    <row r="76" spans="2:4">
      <c r="B76" s="14" t="s">
        <v>86</v>
      </c>
      <c r="C76" s="11" t="s">
        <v>72</v>
      </c>
      <c r="D76" s="15" t="s">
        <v>15</v>
      </c>
    </row>
    <row r="77" spans="2:4">
      <c r="B77" s="14" t="s">
        <v>87</v>
      </c>
      <c r="C77" s="11" t="s">
        <v>72</v>
      </c>
      <c r="D77" s="15" t="s">
        <v>15</v>
      </c>
    </row>
    <row r="78" spans="2:4">
      <c r="B78" s="14" t="s">
        <v>88</v>
      </c>
      <c r="C78" s="11" t="s">
        <v>72</v>
      </c>
      <c r="D78" s="15" t="s">
        <v>15</v>
      </c>
    </row>
    <row r="79" spans="2:4">
      <c r="B79" s="14" t="s">
        <v>89</v>
      </c>
      <c r="C79" s="11" t="s">
        <v>72</v>
      </c>
      <c r="D79" s="15" t="s">
        <v>15</v>
      </c>
    </row>
    <row r="80" spans="2:4">
      <c r="B80" s="14" t="s">
        <v>90</v>
      </c>
      <c r="C80" s="11" t="s">
        <v>72</v>
      </c>
      <c r="D80" s="15" t="s">
        <v>15</v>
      </c>
    </row>
    <row r="81" spans="2:4">
      <c r="B81" s="14" t="s">
        <v>91</v>
      </c>
      <c r="C81" s="11" t="s">
        <v>72</v>
      </c>
      <c r="D81" s="15" t="s">
        <v>15</v>
      </c>
    </row>
    <row r="82" spans="2:4">
      <c r="B82" s="14" t="s">
        <v>92</v>
      </c>
      <c r="C82" s="11" t="s">
        <v>72</v>
      </c>
      <c r="D82" s="15" t="s">
        <v>15</v>
      </c>
    </row>
    <row r="83" spans="2:4">
      <c r="B83" s="14" t="s">
        <v>93</v>
      </c>
      <c r="C83" s="11" t="s">
        <v>72</v>
      </c>
      <c r="D83" s="15" t="s">
        <v>15</v>
      </c>
    </row>
    <row r="84" spans="2:4">
      <c r="B84" s="14" t="s">
        <v>94</v>
      </c>
      <c r="C84" s="11" t="s">
        <v>72</v>
      </c>
      <c r="D84" s="15" t="s">
        <v>15</v>
      </c>
    </row>
    <row r="85" spans="2:4">
      <c r="B85" s="14" t="s">
        <v>95</v>
      </c>
      <c r="C85" s="11" t="s">
        <v>72</v>
      </c>
      <c r="D85" s="15" t="s">
        <v>15</v>
      </c>
    </row>
    <row r="86" spans="2:4">
      <c r="B86" s="14" t="s">
        <v>96</v>
      </c>
      <c r="C86" s="11" t="s">
        <v>72</v>
      </c>
      <c r="D86" s="15" t="s">
        <v>15</v>
      </c>
    </row>
    <row r="87" spans="2:4">
      <c r="B87" s="14" t="s">
        <v>97</v>
      </c>
      <c r="C87" s="11" t="s">
        <v>72</v>
      </c>
      <c r="D87" s="15" t="s">
        <v>18</v>
      </c>
    </row>
    <row r="88" spans="2:4">
      <c r="B88" s="14" t="s">
        <v>98</v>
      </c>
      <c r="C88" s="11" t="s">
        <v>72</v>
      </c>
      <c r="D88" s="15" t="s">
        <v>18</v>
      </c>
    </row>
    <row r="89" spans="2:4">
      <c r="B89" s="14" t="s">
        <v>99</v>
      </c>
      <c r="C89" s="11" t="s">
        <v>72</v>
      </c>
      <c r="D89" s="15" t="s">
        <v>18</v>
      </c>
    </row>
    <row r="90" spans="2:4">
      <c r="B90" s="14" t="s">
        <v>100</v>
      </c>
      <c r="C90" s="11" t="s">
        <v>72</v>
      </c>
      <c r="D90" s="15" t="s">
        <v>18</v>
      </c>
    </row>
    <row r="91" spans="2:4">
      <c r="B91" s="14" t="s">
        <v>101</v>
      </c>
      <c r="C91" s="11" t="s">
        <v>72</v>
      </c>
      <c r="D91" s="15" t="s">
        <v>18</v>
      </c>
    </row>
    <row r="92" spans="2:4">
      <c r="B92" s="14" t="s">
        <v>102</v>
      </c>
      <c r="C92" s="11" t="s">
        <v>72</v>
      </c>
      <c r="D92" s="15" t="s">
        <v>18</v>
      </c>
    </row>
    <row r="93" spans="2:4">
      <c r="B93" s="14" t="s">
        <v>103</v>
      </c>
      <c r="C93" s="11" t="s">
        <v>72</v>
      </c>
      <c r="D93" s="15" t="s">
        <v>18</v>
      </c>
    </row>
    <row r="94" spans="2:4">
      <c r="B94" s="14" t="s">
        <v>104</v>
      </c>
      <c r="C94" s="11" t="s">
        <v>72</v>
      </c>
      <c r="D94" s="15" t="s">
        <v>18</v>
      </c>
    </row>
    <row r="95" spans="2:4">
      <c r="B95" s="14" t="s">
        <v>105</v>
      </c>
      <c r="C95" s="11" t="s">
        <v>72</v>
      </c>
      <c r="D95" s="15" t="s">
        <v>18</v>
      </c>
    </row>
    <row r="96" spans="2:4">
      <c r="B96" s="14" t="s">
        <v>106</v>
      </c>
      <c r="C96" s="11" t="s">
        <v>72</v>
      </c>
      <c r="D96" s="15" t="s">
        <v>57</v>
      </c>
    </row>
    <row r="97" spans="2:4">
      <c r="B97" s="14" t="s">
        <v>107</v>
      </c>
      <c r="C97" s="11" t="s">
        <v>72</v>
      </c>
      <c r="D97" s="15" t="s">
        <v>57</v>
      </c>
    </row>
    <row r="98" spans="2:4">
      <c r="B98" s="14" t="s">
        <v>108</v>
      </c>
      <c r="C98" s="11" t="s">
        <v>72</v>
      </c>
      <c r="D98" s="15" t="s">
        <v>57</v>
      </c>
    </row>
    <row r="99" spans="2:4">
      <c r="B99" s="14" t="s">
        <v>109</v>
      </c>
      <c r="C99" s="11" t="s">
        <v>72</v>
      </c>
      <c r="D99" s="15" t="s">
        <v>57</v>
      </c>
    </row>
    <row r="100" spans="2:4">
      <c r="B100" s="14" t="s">
        <v>110</v>
      </c>
      <c r="C100" s="11" t="s">
        <v>72</v>
      </c>
      <c r="D100" s="15" t="s">
        <v>57</v>
      </c>
    </row>
    <row r="101" spans="2:4">
      <c r="B101" s="14" t="s">
        <v>111</v>
      </c>
      <c r="C101" s="11" t="s">
        <v>72</v>
      </c>
      <c r="D101" s="15" t="s">
        <v>57</v>
      </c>
    </row>
    <row r="102" spans="2:4">
      <c r="B102" s="14" t="s">
        <v>112</v>
      </c>
      <c r="C102" s="11" t="s">
        <v>72</v>
      </c>
      <c r="D102" s="15" t="s">
        <v>57</v>
      </c>
    </row>
    <row r="103" spans="2:4">
      <c r="B103" s="14" t="s">
        <v>113</v>
      </c>
      <c r="C103" s="11" t="s">
        <v>72</v>
      </c>
      <c r="D103" s="15" t="s">
        <v>57</v>
      </c>
    </row>
    <row r="104" spans="2:4">
      <c r="B104" s="14" t="s">
        <v>114</v>
      </c>
      <c r="C104" s="11" t="s">
        <v>72</v>
      </c>
      <c r="D104" s="15" t="s">
        <v>57</v>
      </c>
    </row>
    <row r="105" spans="2:4">
      <c r="B105" s="14" t="s">
        <v>115</v>
      </c>
      <c r="C105" s="11" t="s">
        <v>72</v>
      </c>
      <c r="D105" s="15" t="s">
        <v>57</v>
      </c>
    </row>
    <row r="106" spans="2:4">
      <c r="B106" s="14" t="s">
        <v>116</v>
      </c>
      <c r="C106" s="11" t="s">
        <v>72</v>
      </c>
      <c r="D106" s="15" t="s">
        <v>57</v>
      </c>
    </row>
    <row r="107" spans="2:4">
      <c r="B107" s="14" t="s">
        <v>117</v>
      </c>
      <c r="C107" s="11" t="s">
        <v>72</v>
      </c>
      <c r="D107" s="15" t="s">
        <v>57</v>
      </c>
    </row>
    <row r="108" spans="2:4">
      <c r="B108" s="14" t="s">
        <v>118</v>
      </c>
      <c r="C108" s="11" t="s">
        <v>72</v>
      </c>
      <c r="D108" s="15" t="s">
        <v>57</v>
      </c>
    </row>
    <row r="109" spans="2:4">
      <c r="B109" s="14" t="s">
        <v>119</v>
      </c>
      <c r="C109" s="11" t="s">
        <v>72</v>
      </c>
      <c r="D109" s="15" t="s">
        <v>57</v>
      </c>
    </row>
    <row r="110" spans="2:4">
      <c r="B110" s="14" t="s">
        <v>120</v>
      </c>
      <c r="C110" s="11" t="s">
        <v>72</v>
      </c>
      <c r="D110" s="15" t="s">
        <v>57</v>
      </c>
    </row>
    <row r="111" spans="2:4">
      <c r="B111" s="14" t="s">
        <v>121</v>
      </c>
      <c r="C111" s="11" t="s">
        <v>72</v>
      </c>
      <c r="D111" s="15" t="s">
        <v>57</v>
      </c>
    </row>
    <row r="112" spans="2:4">
      <c r="B112" s="14" t="s">
        <v>122</v>
      </c>
      <c r="C112" s="11" t="s">
        <v>72</v>
      </c>
      <c r="D112" s="15" t="s">
        <v>57</v>
      </c>
    </row>
    <row r="113" spans="2:4">
      <c r="B113" s="14" t="s">
        <v>123</v>
      </c>
      <c r="C113" s="11" t="s">
        <v>72</v>
      </c>
      <c r="D113" s="15" t="s">
        <v>57</v>
      </c>
    </row>
    <row r="114" spans="2:4">
      <c r="B114" s="14" t="s">
        <v>124</v>
      </c>
      <c r="C114" s="11" t="s">
        <v>72</v>
      </c>
      <c r="D114" s="15" t="s">
        <v>57</v>
      </c>
    </row>
    <row r="115" spans="2:4">
      <c r="B115" s="14" t="s">
        <v>125</v>
      </c>
      <c r="C115" s="11" t="s">
        <v>72</v>
      </c>
      <c r="D115" s="15" t="s">
        <v>57</v>
      </c>
    </row>
    <row r="116" spans="2:4">
      <c r="B116" s="14" t="s">
        <v>126</v>
      </c>
      <c r="C116" s="11" t="s">
        <v>72</v>
      </c>
      <c r="D116" s="15" t="s">
        <v>57</v>
      </c>
    </row>
    <row r="117" spans="2:4">
      <c r="B117" s="14" t="s">
        <v>127</v>
      </c>
      <c r="C117" s="11" t="s">
        <v>128</v>
      </c>
      <c r="D117" s="15" t="s">
        <v>7</v>
      </c>
    </row>
    <row r="118" spans="2:4">
      <c r="B118" s="14" t="s">
        <v>129</v>
      </c>
      <c r="C118" s="11" t="s">
        <v>128</v>
      </c>
      <c r="D118" s="15" t="s">
        <v>7</v>
      </c>
    </row>
    <row r="119" spans="2:4">
      <c r="B119" s="14" t="s">
        <v>130</v>
      </c>
      <c r="C119" s="11" t="s">
        <v>128</v>
      </c>
      <c r="D119" s="15" t="s">
        <v>7</v>
      </c>
    </row>
    <row r="120" spans="2:4">
      <c r="B120" s="14" t="s">
        <v>131</v>
      </c>
      <c r="C120" s="11" t="s">
        <v>128</v>
      </c>
      <c r="D120" s="15" t="s">
        <v>7</v>
      </c>
    </row>
    <row r="121" spans="2:4">
      <c r="B121" s="14" t="s">
        <v>132</v>
      </c>
      <c r="C121" s="11" t="s">
        <v>128</v>
      </c>
      <c r="D121" s="15" t="s">
        <v>7</v>
      </c>
    </row>
    <row r="122" spans="2:4">
      <c r="B122" s="14" t="s">
        <v>133</v>
      </c>
      <c r="C122" s="11" t="s">
        <v>128</v>
      </c>
      <c r="D122" s="15" t="s">
        <v>7</v>
      </c>
    </row>
    <row r="123" spans="2:4">
      <c r="B123" s="14" t="s">
        <v>134</v>
      </c>
      <c r="C123" s="11" t="s">
        <v>128</v>
      </c>
      <c r="D123" s="15" t="s">
        <v>7</v>
      </c>
    </row>
    <row r="124" spans="2:4">
      <c r="B124" s="14" t="s">
        <v>135</v>
      </c>
      <c r="C124" s="11" t="s">
        <v>128</v>
      </c>
      <c r="D124" s="15" t="s">
        <v>7</v>
      </c>
    </row>
    <row r="125" spans="2:4">
      <c r="B125" s="14" t="s">
        <v>136</v>
      </c>
      <c r="C125" s="11" t="s">
        <v>128</v>
      </c>
      <c r="D125" s="15" t="s">
        <v>15</v>
      </c>
    </row>
    <row r="126" spans="2:4">
      <c r="B126" s="14" t="s">
        <v>137</v>
      </c>
      <c r="C126" s="11" t="s">
        <v>128</v>
      </c>
      <c r="D126" s="15" t="s">
        <v>15</v>
      </c>
    </row>
    <row r="127" spans="2:4">
      <c r="B127" s="14" t="s">
        <v>138</v>
      </c>
      <c r="C127" s="11" t="s">
        <v>128</v>
      </c>
      <c r="D127" s="15" t="s">
        <v>15</v>
      </c>
    </row>
    <row r="128" spans="2:4">
      <c r="B128" s="14" t="s">
        <v>139</v>
      </c>
      <c r="C128" s="11" t="s">
        <v>128</v>
      </c>
      <c r="D128" s="15" t="s">
        <v>15</v>
      </c>
    </row>
    <row r="129" spans="2:4">
      <c r="B129" s="14" t="s">
        <v>140</v>
      </c>
      <c r="C129" s="11" t="s">
        <v>128</v>
      </c>
      <c r="D129" s="15" t="s">
        <v>15</v>
      </c>
    </row>
    <row r="130" spans="2:4">
      <c r="B130" s="14" t="s">
        <v>141</v>
      </c>
      <c r="C130" s="11" t="s">
        <v>128</v>
      </c>
      <c r="D130" s="15" t="s">
        <v>15</v>
      </c>
    </row>
    <row r="131" spans="2:4">
      <c r="B131" s="14" t="s">
        <v>142</v>
      </c>
      <c r="C131" s="11" t="s">
        <v>128</v>
      </c>
      <c r="D131" s="15" t="s">
        <v>15</v>
      </c>
    </row>
    <row r="132" spans="2:4">
      <c r="B132" s="14" t="s">
        <v>143</v>
      </c>
      <c r="C132" s="11" t="s">
        <v>128</v>
      </c>
      <c r="D132" s="15" t="s">
        <v>18</v>
      </c>
    </row>
    <row r="133" spans="2:4">
      <c r="B133" s="14" t="s">
        <v>144</v>
      </c>
      <c r="C133" s="11" t="s">
        <v>128</v>
      </c>
      <c r="D133" s="15" t="s">
        <v>18</v>
      </c>
    </row>
    <row r="134" spans="2:4">
      <c r="B134" s="14" t="s">
        <v>145</v>
      </c>
      <c r="C134" s="11" t="s">
        <v>128</v>
      </c>
      <c r="D134" s="15" t="s">
        <v>18</v>
      </c>
    </row>
    <row r="135" spans="2:4">
      <c r="B135" s="14" t="s">
        <v>146</v>
      </c>
      <c r="C135" s="11" t="s">
        <v>128</v>
      </c>
      <c r="D135" s="15" t="s">
        <v>18</v>
      </c>
    </row>
    <row r="136" spans="2:4">
      <c r="B136" s="14" t="s">
        <v>147</v>
      </c>
      <c r="C136" s="11" t="s">
        <v>128</v>
      </c>
      <c r="D136" s="15" t="s">
        <v>18</v>
      </c>
    </row>
    <row r="137" spans="2:4">
      <c r="B137" s="14" t="s">
        <v>148</v>
      </c>
      <c r="C137" s="11" t="s">
        <v>128</v>
      </c>
      <c r="D137" s="15" t="s">
        <v>57</v>
      </c>
    </row>
    <row r="138" spans="2:4">
      <c r="B138" s="14" t="s">
        <v>149</v>
      </c>
      <c r="C138" s="11" t="s">
        <v>128</v>
      </c>
      <c r="D138" s="15" t="s">
        <v>57</v>
      </c>
    </row>
    <row r="139" spans="2:4">
      <c r="B139" s="14" t="s">
        <v>150</v>
      </c>
      <c r="C139" s="11" t="s">
        <v>128</v>
      </c>
      <c r="D139" s="15" t="s">
        <v>57</v>
      </c>
    </row>
    <row r="140" spans="2:4">
      <c r="B140" s="14" t="s">
        <v>151</v>
      </c>
      <c r="C140" s="11" t="s">
        <v>128</v>
      </c>
      <c r="D140" s="15" t="s">
        <v>57</v>
      </c>
    </row>
    <row r="141" spans="2:4">
      <c r="B141" s="14" t="s">
        <v>152</v>
      </c>
      <c r="C141" s="11" t="s">
        <v>128</v>
      </c>
      <c r="D141" s="15" t="s">
        <v>57</v>
      </c>
    </row>
    <row r="142" spans="2:4">
      <c r="B142" s="14" t="s">
        <v>153</v>
      </c>
      <c r="C142" s="11" t="s">
        <v>128</v>
      </c>
      <c r="D142" s="15" t="s">
        <v>57</v>
      </c>
    </row>
    <row r="143" spans="2:4">
      <c r="B143" s="14" t="s">
        <v>154</v>
      </c>
      <c r="C143" s="11" t="s">
        <v>128</v>
      </c>
      <c r="D143" s="15" t="s">
        <v>57</v>
      </c>
    </row>
    <row r="144" spans="2:4">
      <c r="B144" s="14" t="s">
        <v>155</v>
      </c>
      <c r="C144" s="11" t="s">
        <v>128</v>
      </c>
      <c r="D144" s="15" t="s">
        <v>57</v>
      </c>
    </row>
    <row r="145" spans="2:4">
      <c r="B145" s="14" t="s">
        <v>156</v>
      </c>
      <c r="C145" s="11" t="s">
        <v>128</v>
      </c>
      <c r="D145" s="15" t="s">
        <v>57</v>
      </c>
    </row>
    <row r="146" spans="2:4">
      <c r="B146" s="14" t="s">
        <v>157</v>
      </c>
      <c r="C146" s="11" t="s">
        <v>128</v>
      </c>
      <c r="D146" s="15" t="s">
        <v>57</v>
      </c>
    </row>
    <row r="147" spans="2:4">
      <c r="B147" s="14" t="s">
        <v>158</v>
      </c>
      <c r="C147" s="11" t="s">
        <v>128</v>
      </c>
      <c r="D147" s="15" t="s">
        <v>57</v>
      </c>
    </row>
    <row r="148" spans="2:4">
      <c r="B148" s="14" t="s">
        <v>159</v>
      </c>
      <c r="C148" s="11" t="s">
        <v>128</v>
      </c>
      <c r="D148" s="15" t="s">
        <v>57</v>
      </c>
    </row>
    <row r="149" spans="2:4">
      <c r="B149" s="14" t="s">
        <v>160</v>
      </c>
      <c r="C149" s="11" t="s">
        <v>128</v>
      </c>
      <c r="D149" s="15" t="s">
        <v>57</v>
      </c>
    </row>
    <row r="150" spans="2:4">
      <c r="B150" s="14" t="s">
        <v>161</v>
      </c>
      <c r="C150" s="11" t="s">
        <v>128</v>
      </c>
      <c r="D150" s="15" t="s">
        <v>57</v>
      </c>
    </row>
    <row r="151" spans="2:4">
      <c r="B151" s="14" t="s">
        <v>162</v>
      </c>
      <c r="C151" s="11" t="s">
        <v>128</v>
      </c>
      <c r="D151" s="15" t="s">
        <v>57</v>
      </c>
    </row>
    <row r="152" spans="2:4">
      <c r="B152" s="14" t="s">
        <v>163</v>
      </c>
      <c r="C152" s="11" t="s">
        <v>128</v>
      </c>
      <c r="D152" s="15" t="s">
        <v>57</v>
      </c>
    </row>
    <row r="153" spans="2:4">
      <c r="B153" s="14" t="s">
        <v>164</v>
      </c>
      <c r="C153" s="11" t="s">
        <v>128</v>
      </c>
      <c r="D153" s="15" t="s">
        <v>57</v>
      </c>
    </row>
    <row r="154" spans="2:4">
      <c r="B154" s="14" t="s">
        <v>165</v>
      </c>
      <c r="C154" s="11" t="s">
        <v>128</v>
      </c>
      <c r="D154" s="15" t="s">
        <v>57</v>
      </c>
    </row>
    <row r="155" spans="2:4">
      <c r="B155" s="16" t="s">
        <v>166</v>
      </c>
      <c r="C155" s="12" t="s">
        <v>128</v>
      </c>
      <c r="D155" s="17" t="s">
        <v>57</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이름이 지정된 범위</vt:lpstr>
      </vt:variant>
      <vt:variant>
        <vt:i4>17</vt:i4>
      </vt:variant>
    </vt:vector>
  </HeadingPairs>
  <TitlesOfParts>
    <vt:vector size="36" baseType="lpstr">
      <vt:lpstr>2023 지원안내</vt:lpstr>
      <vt:lpstr>신청서식(제출서류) 목차</vt:lpstr>
      <vt:lpstr>1</vt:lpstr>
      <vt:lpstr>1-2</vt:lpstr>
      <vt:lpstr>1-3</vt:lpstr>
      <vt:lpstr>(국외여비기준)</vt:lpstr>
      <vt:lpstr>(경비부담증명서)</vt:lpstr>
      <vt:lpstr>2-1</vt:lpstr>
      <vt:lpstr>2-2</vt:lpstr>
      <vt:lpstr>3-1</vt:lpstr>
      <vt:lpstr>3-2</vt:lpstr>
      <vt:lpstr>3-3</vt:lpstr>
      <vt:lpstr>4-1</vt:lpstr>
      <vt:lpstr>4-2</vt:lpstr>
      <vt:lpstr>5-1</vt:lpstr>
      <vt:lpstr>5-2</vt:lpstr>
      <vt:lpstr>(확인서)</vt:lpstr>
      <vt:lpstr>JCR지표(분야별)</vt:lpstr>
      <vt:lpstr>출장지</vt:lpstr>
      <vt:lpstr>'(경비부담증명서)'!Print_Area</vt:lpstr>
      <vt:lpstr>'1'!Print_Area</vt:lpstr>
      <vt:lpstr>'1-2'!Print_Area</vt:lpstr>
      <vt:lpstr>'1-3'!Print_Area</vt:lpstr>
      <vt:lpstr>'2023 지원안내'!Print_Area</vt:lpstr>
      <vt:lpstr>'신청서식(제출서류) 목차'!Print_Area</vt:lpstr>
      <vt:lpstr>가</vt:lpstr>
      <vt:lpstr>국외여비단가</vt:lpstr>
      <vt:lpstr>나</vt:lpstr>
      <vt:lpstr>다</vt:lpstr>
      <vt:lpstr>등급</vt:lpstr>
      <vt:lpstr>라</vt:lpstr>
      <vt:lpstr>숙박비</vt:lpstr>
      <vt:lpstr>식비</vt:lpstr>
      <vt:lpstr>일비</vt:lpstr>
      <vt:lpstr>직급</vt:lpstr>
      <vt:lpstr>출장지!출장국</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박현아</dc:creator>
  <cp:lastModifiedBy>Windows User</cp:lastModifiedBy>
  <cp:lastPrinted>2023-04-14T06:50:53Z</cp:lastPrinted>
  <dcterms:created xsi:type="dcterms:W3CDTF">2020-03-02T06:09:55Z</dcterms:created>
  <dcterms:modified xsi:type="dcterms:W3CDTF">2023-04-14T07:26:15Z</dcterms:modified>
</cp:coreProperties>
</file>